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5" rupBuild="18528"/>
  <workbookPr showInkAnnotation="0" codeName="ThisWorkbook" autoCompressPictures="0"/>
  <mc:AlternateContent xmlns:mc="http://schemas.openxmlformats.org/markup-compatibility/2006">
    <mc:Choice Requires="x15">
      <x15ac:absPath xmlns:x15ac="http://schemas.microsoft.com/office/spreadsheetml/2010/11/ac" url="G:\Edi\Edi\tools\2017\"/>
    </mc:Choice>
  </mc:AlternateContent>
  <bookViews>
    <workbookView showSheetTabs="0" xWindow="825" yWindow="465" windowWidth="38400" windowHeight="19545" xr2:uid="{00000000-000D-0000-FFFF-FFFF00000000}"/>
  </bookViews>
  <sheets>
    <sheet name="Home" sheetId="4" r:id="rId1"/>
    <sheet name="1" sheetId="2" r:id="rId2"/>
    <sheet name="calc" sheetId="3" state="veryHidden" r:id="rId3"/>
  </sheets>
  <definedNames>
    <definedName name="_xlnm.Print_Area" localSheetId="1">'1'!$B$2:$K$44</definedName>
    <definedName name="_xlnm.Print_Area" localSheetId="0">Home!$C$3:$R$24</definedName>
    <definedName name="_xlnm.Print_Titles" localSheetId="1">'1'!$2:$4</definedName>
  </definedNames>
  <calcPr calcId="171027" calcOnSave="0"/>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alcChain.xml><?xml version="1.0" encoding="utf-8"?>
<calcChain xmlns="http://schemas.openxmlformats.org/spreadsheetml/2006/main">
  <c r="E51" i="2" l="1"/>
  <c r="E52" i="2"/>
  <c r="E54" i="2"/>
  <c r="G9" i="2"/>
  <c r="H9" i="2" s="1"/>
  <c r="G6" i="2"/>
  <c r="H6" i="2"/>
  <c r="G7" i="2"/>
  <c r="H7" i="2" s="1"/>
  <c r="G8" i="2"/>
  <c r="I8" i="2" s="1"/>
  <c r="H8" i="2"/>
  <c r="G10" i="2"/>
  <c r="H10" i="2" s="1"/>
  <c r="G11" i="2"/>
  <c r="H11" i="2"/>
  <c r="G12" i="2"/>
  <c r="H12" i="2" s="1"/>
  <c r="G13" i="2"/>
  <c r="H13" i="2"/>
  <c r="G14" i="2"/>
  <c r="H14" i="2" s="1"/>
  <c r="G15" i="2"/>
  <c r="H15" i="2"/>
  <c r="G16" i="2"/>
  <c r="H16" i="2" s="1"/>
  <c r="G17" i="2"/>
  <c r="H17" i="2"/>
  <c r="I7" i="2"/>
  <c r="I9" i="2"/>
  <c r="I10" i="2"/>
  <c r="I11" i="2"/>
  <c r="I13" i="2"/>
  <c r="I14" i="2"/>
  <c r="I15" i="2"/>
  <c r="I17" i="2"/>
  <c r="I6" i="2"/>
  <c r="H18" i="2" l="1"/>
  <c r="H21" i="2" s="1"/>
  <c r="I16" i="2"/>
  <c r="I12" i="2"/>
  <c r="I18" i="2" s="1"/>
  <c r="H27" i="2" l="1"/>
  <c r="A9" i="3"/>
  <c r="B13" i="3" s="1"/>
  <c r="K38" i="2" s="1"/>
  <c r="H29" i="2"/>
  <c r="A30" i="3"/>
  <c r="B34" i="3" s="1"/>
  <c r="K41" i="2" s="1"/>
  <c r="A2" i="3"/>
  <c r="B6" i="3" s="1"/>
  <c r="K37" i="2" s="1"/>
  <c r="H26" i="2"/>
  <c r="A16" i="3"/>
  <c r="B20" i="3" s="1"/>
  <c r="K39" i="2" s="1"/>
  <c r="H28" i="2"/>
  <c r="A23" i="3"/>
  <c r="A26" i="3" l="1"/>
  <c r="B27" i="3"/>
  <c r="K40" i="2" s="1"/>
  <c r="K42" i="2" s="1"/>
  <c r="H23"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hp</author>
  </authors>
  <commentList>
    <comment ref="D4" authorId="0" shapeId="0" xr:uid="{00000000-0006-0000-0100-000001000000}">
      <text>
        <r>
          <rPr>
            <b/>
            <sz val="8"/>
            <color indexed="45"/>
            <rFont val="Tahoma"/>
            <family val="2"/>
          </rPr>
          <t>Vul het bedrag exclusief btw in. Als u vrijgesteld bent van btw, vult u het bedrag inclusief btw in.</t>
        </r>
      </text>
    </comment>
    <comment ref="E4" authorId="0" shapeId="0" xr:uid="{00000000-0006-0000-0100-000002000000}">
      <text>
        <r>
          <rPr>
            <b/>
            <sz val="8"/>
            <color indexed="45"/>
            <rFont val="Tahoma"/>
            <family val="2"/>
          </rPr>
          <t>Meerdere kleine investeringen die tezamen € 450,- of meer bedragen, kunnen worden aangemerkt als één bedrijfsmiddel als de investeringen met elkaar samenhangen en aan elkaar dienstbaar zijn. Fiscaal gezien is er dan sprake van een complex van bedrijfsmiddelen. U mag ervoor kiezen om deze investeringen aan te merken als een complex van investeringen of om deze kosten meteen van de winst af te trekken. Selecteer hier ja of nee.</t>
        </r>
      </text>
    </comment>
  </commentList>
</comments>
</file>

<file path=xl/sharedStrings.xml><?xml version="1.0" encoding="utf-8"?>
<sst xmlns="http://schemas.openxmlformats.org/spreadsheetml/2006/main" count="47" uniqueCount="36">
  <si>
    <t>SOM</t>
  </si>
  <si>
    <t>Investeringsaftrek</t>
  </si>
  <si>
    <t>De KIA is 28% van de investeringen</t>
  </si>
  <si>
    <t>i</t>
  </si>
  <si>
    <t>Reken het snel zelf uit!</t>
  </si>
  <si>
    <r>
      <t>}</t>
    </r>
    <r>
      <rPr>
        <b/>
        <sz val="9"/>
        <color indexed="45"/>
        <rFont val="Tahoma"/>
        <family val="2"/>
      </rPr>
      <t xml:space="preserve"> klik </t>
    </r>
    <r>
      <rPr>
        <b/>
        <u/>
        <sz val="9"/>
        <color indexed="45"/>
        <rFont val="tahoma"/>
        <family val="2"/>
      </rPr>
      <t>hier</t>
    </r>
  </si>
  <si>
    <r>
      <t>}</t>
    </r>
    <r>
      <rPr>
        <sz val="8"/>
        <color indexed="45"/>
        <rFont val="Tahoma"/>
        <family val="2"/>
      </rPr>
      <t xml:space="preserve"> </t>
    </r>
    <r>
      <rPr>
        <u/>
        <sz val="8"/>
        <color indexed="45"/>
        <rFont val="Tahoma"/>
        <family val="2"/>
      </rPr>
      <t>copyright</t>
    </r>
  </si>
  <si>
    <r>
      <t xml:space="preserve">Schootense Dreef 31 </t>
    </r>
    <r>
      <rPr>
        <sz val="9"/>
        <color indexed="45"/>
        <rFont val="Wingdings"/>
      </rPr>
      <t>§</t>
    </r>
    <r>
      <rPr>
        <sz val="9"/>
        <color indexed="45"/>
        <rFont val="tahoma"/>
        <family val="2"/>
      </rPr>
      <t xml:space="preserve"> 5708 HZ Helmond </t>
    </r>
    <r>
      <rPr>
        <sz val="9"/>
        <color indexed="45"/>
        <rFont val="Wingdings"/>
      </rPr>
      <t>§</t>
    </r>
    <r>
      <rPr>
        <sz val="9"/>
        <color indexed="45"/>
        <rFont val="tahoma"/>
        <family val="2"/>
      </rPr>
      <t xml:space="preserve"> </t>
    </r>
    <r>
      <rPr>
        <u/>
        <sz val="9"/>
        <color indexed="45"/>
        <rFont val="tahoma"/>
        <family val="2"/>
      </rPr>
      <t>e-mail de klantenservice</t>
    </r>
  </si>
  <si>
    <r>
      <t>}</t>
    </r>
    <r>
      <rPr>
        <sz val="8"/>
        <color indexed="45"/>
        <rFont val="Tahoma"/>
        <family val="2"/>
      </rPr>
      <t xml:space="preserve"> </t>
    </r>
    <r>
      <rPr>
        <u/>
        <sz val="8"/>
        <color indexed="45"/>
        <rFont val="Tahoma"/>
        <family val="2"/>
      </rPr>
      <t>disclaimer</t>
    </r>
  </si>
  <si>
    <t>Ç</t>
  </si>
  <si>
    <t>Å</t>
  </si>
  <si>
    <t>Æ</t>
  </si>
  <si>
    <r>
      <t>}</t>
    </r>
    <r>
      <rPr>
        <b/>
        <sz val="9"/>
        <color indexed="14"/>
        <rFont val="tahoma"/>
        <family val="2"/>
      </rPr>
      <t xml:space="preserve"> </t>
    </r>
    <r>
      <rPr>
        <b/>
        <sz val="9"/>
        <color indexed="21"/>
        <rFont val="Tahoma"/>
        <family val="2"/>
      </rPr>
      <t>Gegevens: vul de rode vakjes in</t>
    </r>
  </si>
  <si>
    <t>meer dan</t>
  </si>
  <si>
    <t>maar niet meer dan</t>
  </si>
  <si>
    <t>Totaalbedrag investeringen is:</t>
  </si>
  <si>
    <t>De KIA is € 0,-</t>
  </si>
  <si>
    <t xml:space="preserve">Gegevens </t>
  </si>
  <si>
    <t>Aanschaffing</t>
  </si>
  <si>
    <t>ja</t>
  </si>
  <si>
    <t>Investering</t>
  </si>
  <si>
    <t>Kosten</t>
  </si>
  <si>
    <t>Complex?</t>
  </si>
  <si>
    <t>nee</t>
  </si>
  <si>
    <t>De investeringsaftrek bedraagt in 2017</t>
  </si>
  <si>
    <t xml:space="preserve">De KIA is € 15.734,- </t>
  </si>
  <si>
    <t>De KIA is € 15.734,- minus 7,56% van het gedeelte van het investeringsbedrag dat de € 104.059,- te boven gaat</t>
  </si>
  <si>
    <t xml:space="preserve">De investeringsaftrek over het jaar 2017 bedraagt </t>
  </si>
  <si>
    <r>
      <t>}</t>
    </r>
    <r>
      <rPr>
        <b/>
        <sz val="9"/>
        <color indexed="14"/>
        <rFont val="tahoma"/>
        <family val="2"/>
      </rPr>
      <t xml:space="preserve"> </t>
    </r>
    <r>
      <rPr>
        <b/>
        <sz val="9"/>
        <color indexed="21"/>
        <rFont val="Tahoma"/>
        <family val="2"/>
      </rPr>
      <t>Berekening van de KIA 2017</t>
    </r>
  </si>
  <si>
    <t>Totaal van de investeringen in 2017</t>
  </si>
  <si>
    <t>Kosten of investering?</t>
  </si>
  <si>
    <t>Hoeveel heeft u reeds geïnvesteerd in 2017?</t>
  </si>
  <si>
    <t>Rekentool: 'Kosten of investering?'</t>
  </si>
  <si>
    <t/>
  </si>
  <si>
    <t>Totaal</t>
  </si>
  <si>
    <t>Prijs excl. btw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</si>
</sst>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2" formatCode="_ &quot;€&quot;\ * #,##0_ ;_ &quot;€&quot;\ * \-#,##0_ ;_ &quot;€&quot;\ * &quot;-&quot;_ ;_ @_ "/>
    <numFmt numFmtId="44" formatCode="_ &quot;€&quot;\ * #,##0.00_ ;_ &quot;€&quot;\ * \-#,##0.00_ ;_ &quot;€&quot;\ * &quot;-&quot;??_ ;_ @_ "/>
    <numFmt numFmtId="164" formatCode="[$€-2]\ #,##0.00"/>
    <numFmt numFmtId="165" formatCode="_-* #,##0.00\ [$€-1]_-;\-* #,##0.00\ [$€-1]_-;_-* &quot;-&quot;??\ [$€-1]_-"/>
    <numFmt numFmtId="166" formatCode="_(&quot;€&quot;\ * #,##0_);_(&quot;€&quot;\ * \(#,##0\);_(&quot;€&quot;\ * &quot;-&quot;??_);_(@_)"/>
  </numFmts>
  <fonts count="42">
    <font>
      <sz val="9"/>
      <color indexed="8"/>
      <name val="Tahoma"/>
      <family val="2"/>
    </font>
    <font>
      <sz val="8"/>
      <name val="Tahoma"/>
      <family val="2"/>
    </font>
    <font>
      <sz val="10"/>
      <name val="Univers"/>
      <family val="2"/>
    </font>
    <font>
      <u/>
      <sz val="10"/>
      <color indexed="36"/>
      <name val="Tahoma"/>
      <family val="2"/>
    </font>
    <font>
      <sz val="9"/>
      <color indexed="16"/>
      <name val="tahoma"/>
      <family val="2"/>
    </font>
    <font>
      <b/>
      <sz val="12"/>
      <color indexed="16"/>
      <name val="Tahoma"/>
      <family val="2"/>
    </font>
    <font>
      <b/>
      <sz val="12"/>
      <color indexed="14"/>
      <name val="Tahoma"/>
      <family val="2"/>
    </font>
    <font>
      <sz val="12"/>
      <color indexed="19"/>
      <name val="Wingdings 3"/>
      <family val="1"/>
    </font>
    <font>
      <b/>
      <sz val="9"/>
      <color indexed="45"/>
      <name val="Tahoma"/>
      <family val="2"/>
    </font>
    <font>
      <b/>
      <u/>
      <sz val="9"/>
      <color indexed="45"/>
      <name val="tahoma"/>
      <family val="2"/>
    </font>
    <font>
      <b/>
      <sz val="9"/>
      <color indexed="45"/>
      <name val="Wingdings 3"/>
      <family val="1"/>
    </font>
    <font>
      <sz val="8"/>
      <color indexed="45"/>
      <name val="Tahoma"/>
      <family val="2"/>
    </font>
    <font>
      <u/>
      <sz val="8"/>
      <color indexed="45"/>
      <name val="Tahoma"/>
      <family val="2"/>
    </font>
    <font>
      <sz val="8"/>
      <color indexed="45"/>
      <name val="Wingdings 3"/>
      <family val="1"/>
    </font>
    <font>
      <sz val="9"/>
      <color indexed="45"/>
      <name val="Wingdings"/>
    </font>
    <font>
      <sz val="9"/>
      <color indexed="45"/>
      <name val="tahoma"/>
      <family val="2"/>
    </font>
    <font>
      <u/>
      <sz val="9"/>
      <color indexed="45"/>
      <name val="tahoma"/>
      <family val="2"/>
    </font>
    <font>
      <u/>
      <sz val="9"/>
      <name val="tahoma"/>
      <family val="2"/>
    </font>
    <font>
      <b/>
      <sz val="8"/>
      <color indexed="45"/>
      <name val="Tahoma"/>
      <family val="2"/>
    </font>
    <font>
      <b/>
      <sz val="9"/>
      <color indexed="9"/>
      <name val="tahoma"/>
      <family val="2"/>
    </font>
    <font>
      <sz val="9"/>
      <name val="Tahoma"/>
      <family val="2"/>
    </font>
    <font>
      <b/>
      <sz val="9"/>
      <name val="Tahoma"/>
      <family val="2"/>
    </font>
    <font>
      <b/>
      <sz val="9"/>
      <color indexed="14"/>
      <name val="tahoma"/>
      <family val="2"/>
    </font>
    <font>
      <sz val="18"/>
      <color indexed="14"/>
      <name val="tahoma"/>
      <family val="2"/>
    </font>
    <font>
      <sz val="10"/>
      <name val="Tahoma"/>
      <family val="2"/>
    </font>
    <font>
      <sz val="7"/>
      <name val="Small Fonts"/>
      <family val="2"/>
    </font>
    <font>
      <sz val="20"/>
      <color indexed="45"/>
      <name val="Wingdings 3"/>
      <family val="1"/>
    </font>
    <font>
      <sz val="20"/>
      <color indexed="53"/>
      <name val="Webdings"/>
      <family val="1"/>
    </font>
    <font>
      <sz val="20"/>
      <color indexed="53"/>
      <name val="Wingdings 3"/>
      <family val="1"/>
    </font>
    <font>
      <sz val="7"/>
      <name val="Tahoma"/>
      <family val="2"/>
    </font>
    <font>
      <b/>
      <sz val="9"/>
      <color indexed="14"/>
      <name val="Wingdings 3"/>
      <family val="1"/>
    </font>
    <font>
      <b/>
      <sz val="9"/>
      <color indexed="21"/>
      <name val="Tahoma"/>
      <family val="2"/>
    </font>
    <font>
      <sz val="12"/>
      <color indexed="45"/>
      <name val="Webdings"/>
      <family val="1"/>
    </font>
    <font>
      <b/>
      <sz val="8"/>
      <name val="Tahoma"/>
      <family val="2"/>
    </font>
    <font>
      <sz val="2.5"/>
      <color indexed="47"/>
      <name val="Small Fonts"/>
      <family val="2"/>
    </font>
    <font>
      <sz val="11"/>
      <name val="Arial"/>
      <family val="2"/>
    </font>
    <font>
      <sz val="12"/>
      <color rgb="FF000000"/>
      <name val="Calibri"/>
      <family val="2"/>
    </font>
    <font>
      <b/>
      <sz val="9"/>
      <color theme="1"/>
      <name val="tahoma"/>
      <family val="2"/>
    </font>
    <font>
      <sz val="9"/>
      <color indexed="9"/>
      <name val="tahoma"/>
      <family val="2"/>
    </font>
    <font>
      <sz val="9"/>
      <color theme="1"/>
      <name val="Tahoma"/>
      <family val="2"/>
    </font>
    <font>
      <b/>
      <sz val="9"/>
      <color theme="0"/>
      <name val="Tahoma"/>
      <family val="2"/>
    </font>
    <font>
      <sz val="9"/>
      <name val="Arial"/>
      <family val="2"/>
    </font>
  </fonts>
  <fills count="16">
    <fill>
      <patternFill patternType="none"/>
    </fill>
    <fill>
      <patternFill patternType="gray125"/>
    </fill>
    <fill>
      <patternFill patternType="solid">
        <fgColor indexed="16"/>
        <bgColor indexed="21"/>
      </patternFill>
    </fill>
    <fill>
      <patternFill patternType="solid">
        <fgColor indexed="8"/>
        <bgColor indexed="64"/>
      </patternFill>
    </fill>
    <fill>
      <patternFill patternType="lightGray">
        <fgColor indexed="19"/>
        <bgColor indexed="8"/>
      </patternFill>
    </fill>
    <fill>
      <patternFill patternType="solid">
        <fgColor indexed="45"/>
        <bgColor indexed="64"/>
      </patternFill>
    </fill>
    <fill>
      <patternFill patternType="solid">
        <fgColor indexed="16"/>
        <bgColor indexed="64"/>
      </patternFill>
    </fill>
    <fill>
      <patternFill patternType="mediumGray">
        <fgColor indexed="8"/>
        <bgColor indexed="16"/>
      </patternFill>
    </fill>
    <fill>
      <patternFill patternType="solid">
        <fgColor indexed="47"/>
        <bgColor indexed="64"/>
      </patternFill>
    </fill>
    <fill>
      <patternFill patternType="solid">
        <fgColor indexed="14"/>
        <bgColor indexed="64"/>
      </patternFill>
    </fill>
    <fill>
      <patternFill patternType="solid">
        <fgColor indexed="53"/>
        <bgColor indexed="64"/>
      </patternFill>
    </fill>
    <fill>
      <patternFill patternType="solid">
        <fgColor indexed="17"/>
        <bgColor indexed="64"/>
      </patternFill>
    </fill>
    <fill>
      <patternFill patternType="solid">
        <fgColor indexed="21"/>
        <bgColor indexed="8"/>
      </patternFill>
    </fill>
    <fill>
      <patternFill patternType="solid">
        <fgColor rgb="FFFF0000"/>
        <bgColor indexed="64"/>
      </patternFill>
    </fill>
    <fill>
      <patternFill patternType="solid">
        <fgColor theme="0" tint="-0.14999847407452621"/>
        <bgColor indexed="64"/>
      </patternFill>
    </fill>
    <fill>
      <patternFill patternType="solid">
        <fgColor theme="0" tint="-0.249977111117893"/>
        <bgColor indexed="64"/>
      </patternFill>
    </fill>
  </fills>
  <borders count="23">
    <border>
      <left/>
      <right/>
      <top/>
      <bottom/>
      <diagonal/>
    </border>
    <border>
      <left style="medium">
        <color indexed="17"/>
      </left>
      <right style="medium">
        <color indexed="17"/>
      </right>
      <top style="medium">
        <color indexed="17"/>
      </top>
      <bottom/>
      <diagonal/>
    </border>
    <border>
      <left style="medium">
        <color indexed="47"/>
      </left>
      <right/>
      <top/>
      <bottom/>
      <diagonal/>
    </border>
    <border>
      <left/>
      <right style="medium">
        <color indexed="47"/>
      </right>
      <top/>
      <bottom/>
      <diagonal/>
    </border>
    <border>
      <left style="thin">
        <color indexed="47"/>
      </left>
      <right style="thin">
        <color indexed="47"/>
      </right>
      <top style="thin">
        <color indexed="47"/>
      </top>
      <bottom style="thin">
        <color indexed="47"/>
      </bottom>
      <diagonal/>
    </border>
    <border>
      <left style="thin">
        <color indexed="9"/>
      </left>
      <right style="thin">
        <color indexed="9"/>
      </right>
      <top style="thin">
        <color indexed="9"/>
      </top>
      <bottom style="thin">
        <color indexed="9"/>
      </bottom>
      <diagonal/>
    </border>
    <border>
      <left style="thin">
        <color indexed="45"/>
      </left>
      <right style="thin">
        <color indexed="45"/>
      </right>
      <top style="thin">
        <color indexed="45"/>
      </top>
      <bottom style="thin">
        <color indexed="45"/>
      </bottom>
      <diagonal/>
    </border>
    <border>
      <left/>
      <right style="thin">
        <color indexed="9"/>
      </right>
      <top/>
      <bottom style="thin">
        <color indexed="9"/>
      </bottom>
      <diagonal/>
    </border>
    <border>
      <left/>
      <right style="thin">
        <color indexed="9"/>
      </right>
      <top style="thin">
        <color indexed="9"/>
      </top>
      <bottom style="thin">
        <color indexed="9"/>
      </bottom>
      <diagonal/>
    </border>
    <border>
      <left/>
      <right style="thin">
        <color indexed="45"/>
      </right>
      <top/>
      <bottom/>
      <diagonal/>
    </border>
    <border>
      <left style="thin">
        <color indexed="9"/>
      </left>
      <right/>
      <top/>
      <bottom/>
      <diagonal/>
    </border>
    <border>
      <left/>
      <right style="thin">
        <color indexed="9"/>
      </right>
      <top/>
      <bottom/>
      <diagonal/>
    </border>
    <border>
      <left style="thin">
        <color indexed="9"/>
      </left>
      <right/>
      <top style="thin">
        <color indexed="9"/>
      </top>
      <bottom style="thin">
        <color indexed="9"/>
      </bottom>
      <diagonal/>
    </border>
    <border>
      <left/>
      <right/>
      <top style="thin">
        <color indexed="9"/>
      </top>
      <bottom style="thin">
        <color indexed="9"/>
      </bottom>
      <diagonal/>
    </border>
    <border>
      <left style="thin">
        <color theme="0"/>
      </left>
      <right style="thin">
        <color theme="0"/>
      </right>
      <top style="thin">
        <color theme="0"/>
      </top>
      <bottom style="thin">
        <color theme="0"/>
      </bottom>
      <diagonal/>
    </border>
    <border>
      <left style="thin">
        <color indexed="45"/>
      </left>
      <right/>
      <top style="thin">
        <color indexed="9"/>
      </top>
      <bottom style="thin">
        <color indexed="45"/>
      </bottom>
      <diagonal/>
    </border>
    <border>
      <left/>
      <right/>
      <top style="thin">
        <color indexed="9"/>
      </top>
      <bottom style="thin">
        <color indexed="45"/>
      </bottom>
      <diagonal/>
    </border>
    <border>
      <left/>
      <right style="thin">
        <color indexed="45"/>
      </right>
      <top style="thin">
        <color indexed="9"/>
      </top>
      <bottom style="thin">
        <color indexed="45"/>
      </bottom>
      <diagonal/>
    </border>
    <border>
      <left style="thin">
        <color indexed="9"/>
      </left>
      <right style="thin">
        <color indexed="9"/>
      </right>
      <top style="thin">
        <color indexed="9"/>
      </top>
      <bottom/>
      <diagonal/>
    </border>
    <border>
      <left/>
      <right style="thin">
        <color indexed="9"/>
      </right>
      <top style="thin">
        <color indexed="9"/>
      </top>
      <bottom/>
      <diagonal/>
    </border>
    <border>
      <left style="thin">
        <color theme="0"/>
      </left>
      <right style="thin">
        <color theme="0"/>
      </right>
      <top style="thin">
        <color theme="0"/>
      </top>
      <bottom/>
      <diagonal/>
    </border>
    <border>
      <left style="thin">
        <color theme="0"/>
      </left>
      <right/>
      <top style="thin">
        <color theme="0"/>
      </top>
      <bottom style="thin">
        <color theme="0"/>
      </bottom>
      <diagonal/>
    </border>
    <border>
      <left/>
      <right/>
      <top style="thin">
        <color theme="0"/>
      </top>
      <bottom style="thin">
        <color theme="0"/>
      </bottom>
      <diagonal/>
    </border>
  </borders>
  <cellStyleXfs count="4">
    <xf numFmtId="0" fontId="0" fillId="0" borderId="0">
      <alignment vertical="center"/>
    </xf>
    <xf numFmtId="165" fontId="2" fillId="0" borderId="0" applyFont="0" applyFill="0" applyBorder="0" applyAlignment="0" applyProtection="0"/>
    <xf numFmtId="0" fontId="3" fillId="0" borderId="0" applyNumberFormat="0" applyFont="0" applyFill="0" applyBorder="0" applyAlignment="0" applyProtection="0">
      <alignment vertical="top"/>
      <protection locked="0"/>
    </xf>
    <xf numFmtId="0" fontId="3" fillId="0" borderId="0" applyNumberFormat="0" applyFont="0" applyFill="0" applyBorder="0" applyAlignment="0" applyProtection="0">
      <alignment vertical="top"/>
      <protection locked="0"/>
    </xf>
  </cellStyleXfs>
  <cellXfs count="119">
    <xf numFmtId="0" fontId="0" fillId="0" borderId="0" xfId="0">
      <alignment vertical="center"/>
    </xf>
    <xf numFmtId="0" fontId="17" fillId="0" borderId="0" xfId="0" applyFont="1" applyFill="1" applyAlignment="1">
      <alignment vertical="center"/>
    </xf>
    <xf numFmtId="0" fontId="8" fillId="2" borderId="0" xfId="0" applyFont="1" applyFill="1" applyBorder="1" applyAlignment="1">
      <alignment horizontal="left" vertical="center" indent="1"/>
    </xf>
    <xf numFmtId="0" fontId="0" fillId="2" borderId="0" xfId="0" applyFill="1" applyAlignment="1">
      <alignment vertical="center"/>
    </xf>
    <xf numFmtId="0" fontId="0" fillId="2" borderId="0" xfId="0" applyFill="1" applyBorder="1" applyAlignment="1">
      <alignment vertical="center"/>
    </xf>
    <xf numFmtId="0" fontId="7" fillId="0" borderId="0" xfId="0" applyFont="1" applyFill="1" applyBorder="1" applyAlignment="1">
      <alignment vertical="top"/>
    </xf>
    <xf numFmtId="0" fontId="6" fillId="0" borderId="0" xfId="0" applyFont="1" applyFill="1" applyBorder="1" applyAlignment="1">
      <alignment vertical="top"/>
    </xf>
    <xf numFmtId="0" fontId="6" fillId="0" borderId="0" xfId="0" applyFont="1" applyFill="1" applyBorder="1" applyAlignment="1">
      <alignment horizontal="left" vertical="top" indent="3"/>
    </xf>
    <xf numFmtId="0" fontId="5" fillId="0" borderId="0" xfId="0" applyFont="1" applyFill="1" applyBorder="1" applyAlignment="1">
      <alignment vertical="top"/>
    </xf>
    <xf numFmtId="0" fontId="5" fillId="0" borderId="0" xfId="0" applyFont="1" applyFill="1" applyBorder="1" applyAlignment="1">
      <alignment horizontal="left" vertical="top" indent="3"/>
    </xf>
    <xf numFmtId="0" fontId="0" fillId="0" borderId="0" xfId="0" applyFill="1" applyBorder="1" applyAlignment="1">
      <alignment vertical="center"/>
    </xf>
    <xf numFmtId="0" fontId="0" fillId="0" borderId="0" xfId="0" applyFill="1" applyAlignment="1">
      <alignment vertical="center"/>
    </xf>
    <xf numFmtId="0" fontId="0" fillId="3" borderId="0" xfId="0" applyFill="1" applyAlignment="1">
      <alignment vertical="center"/>
    </xf>
    <xf numFmtId="0" fontId="4" fillId="4" borderId="0" xfId="0" applyFont="1" applyFill="1" applyAlignment="1">
      <alignment vertical="center"/>
    </xf>
    <xf numFmtId="0" fontId="24" fillId="5" borderId="0" xfId="0" applyFont="1" applyFill="1" applyBorder="1" applyAlignment="1" applyProtection="1">
      <protection hidden="1"/>
    </xf>
    <xf numFmtId="0" fontId="25" fillId="5" borderId="0" xfId="0" applyFont="1" applyFill="1" applyBorder="1" applyAlignment="1" applyProtection="1">
      <alignment horizontal="center"/>
      <protection hidden="1"/>
    </xf>
    <xf numFmtId="0" fontId="26" fillId="6" borderId="1" xfId="2" applyFont="1" applyFill="1" applyBorder="1" applyAlignment="1" applyProtection="1">
      <alignment horizontal="center" vertical="center"/>
      <protection hidden="1"/>
    </xf>
    <xf numFmtId="0" fontId="27" fillId="7" borderId="1" xfId="0" applyFont="1" applyFill="1" applyBorder="1" applyAlignment="1" applyProtection="1">
      <alignment horizontal="center" vertical="center"/>
      <protection hidden="1"/>
    </xf>
    <xf numFmtId="0" fontId="28" fillId="7" borderId="1" xfId="0" applyFont="1" applyFill="1" applyBorder="1" applyAlignment="1" applyProtection="1">
      <alignment horizontal="center" vertical="center"/>
      <protection hidden="1"/>
    </xf>
    <xf numFmtId="0" fontId="0" fillId="8" borderId="2" xfId="0" applyFill="1" applyBorder="1" applyAlignment="1" applyProtection="1">
      <alignment vertical="center"/>
      <protection hidden="1"/>
    </xf>
    <xf numFmtId="0" fontId="0" fillId="8" borderId="0" xfId="0" applyFill="1" applyBorder="1" applyAlignment="1" applyProtection="1">
      <alignment vertical="center"/>
      <protection hidden="1"/>
    </xf>
    <xf numFmtId="0" fontId="0" fillId="8" borderId="3" xfId="0" applyFill="1" applyBorder="1" applyAlignment="1" applyProtection="1">
      <alignment vertical="center"/>
      <protection hidden="1"/>
    </xf>
    <xf numFmtId="0" fontId="0" fillId="8" borderId="0" xfId="0" applyFill="1" applyAlignment="1" applyProtection="1">
      <alignment vertical="center"/>
      <protection hidden="1"/>
    </xf>
    <xf numFmtId="0" fontId="29" fillId="8" borderId="0" xfId="0" applyFont="1" applyFill="1" applyBorder="1" applyAlignment="1" applyProtection="1">
      <alignment vertical="center"/>
      <protection hidden="1"/>
    </xf>
    <xf numFmtId="164" fontId="30" fillId="0" borderId="0" xfId="0" applyNumberFormat="1" applyFont="1" applyFill="1" applyBorder="1" applyAlignment="1" applyProtection="1">
      <alignment horizontal="left" vertical="center"/>
      <protection hidden="1"/>
    </xf>
    <xf numFmtId="0" fontId="20" fillId="0" borderId="0" xfId="0" applyFont="1" applyAlignment="1" applyProtection="1">
      <alignment vertical="center"/>
      <protection hidden="1"/>
    </xf>
    <xf numFmtId="0" fontId="23" fillId="0" borderId="0" xfId="0" applyFont="1" applyAlignment="1" applyProtection="1">
      <alignment vertical="center"/>
      <protection hidden="1"/>
    </xf>
    <xf numFmtId="0" fontId="32" fillId="9" borderId="4" xfId="0" applyFont="1" applyFill="1" applyBorder="1" applyAlignment="1" applyProtection="1">
      <alignment horizontal="center" vertical="center"/>
      <protection hidden="1"/>
    </xf>
    <xf numFmtId="0" fontId="20" fillId="8" borderId="0" xfId="0" applyFont="1" applyFill="1" applyAlignment="1" applyProtection="1">
      <alignment vertical="center"/>
      <protection hidden="1"/>
    </xf>
    <xf numFmtId="0" fontId="21" fillId="8" borderId="0" xfId="0" applyFont="1" applyFill="1" applyAlignment="1" applyProtection="1">
      <alignment vertical="center"/>
      <protection hidden="1"/>
    </xf>
    <xf numFmtId="44" fontId="34" fillId="8" borderId="0" xfId="0" applyNumberFormat="1" applyFont="1" applyFill="1" applyBorder="1" applyAlignment="1" applyProtection="1">
      <alignment vertical="center"/>
      <protection hidden="1"/>
    </xf>
    <xf numFmtId="42" fontId="20" fillId="8" borderId="5" xfId="0" applyNumberFormat="1" applyFont="1" applyFill="1" applyBorder="1" applyAlignment="1" applyProtection="1">
      <alignment vertical="center"/>
      <protection hidden="1"/>
    </xf>
    <xf numFmtId="9" fontId="20" fillId="0" borderId="0" xfId="0" applyNumberFormat="1" applyFont="1" applyAlignment="1" applyProtection="1">
      <alignment vertical="center"/>
      <protection hidden="1"/>
    </xf>
    <xf numFmtId="0" fontId="1" fillId="10" borderId="6" xfId="0" applyFont="1" applyFill="1" applyBorder="1" applyAlignment="1" applyProtection="1">
      <alignment horizontal="center" vertical="center"/>
      <protection hidden="1"/>
    </xf>
    <xf numFmtId="44" fontId="20" fillId="0" borderId="0" xfId="0" applyNumberFormat="1" applyFont="1" applyFill="1" applyBorder="1" applyAlignment="1" applyProtection="1">
      <alignment vertical="center"/>
      <protection hidden="1"/>
    </xf>
    <xf numFmtId="0" fontId="20" fillId="0" borderId="0" xfId="0" applyFont="1" applyAlignment="1" applyProtection="1">
      <alignment horizontal="center" vertical="center"/>
      <protection hidden="1"/>
    </xf>
    <xf numFmtId="0" fontId="20" fillId="0" borderId="0" xfId="0" applyFont="1" applyFill="1" applyAlignment="1" applyProtection="1">
      <alignment vertical="center"/>
      <protection hidden="1"/>
    </xf>
    <xf numFmtId="42" fontId="20" fillId="8" borderId="7" xfId="0" applyNumberFormat="1" applyFont="1" applyFill="1" applyBorder="1" applyAlignment="1" applyProtection="1">
      <alignment vertical="center"/>
      <protection hidden="1"/>
    </xf>
    <xf numFmtId="42" fontId="20" fillId="8" borderId="8" xfId="0" applyNumberFormat="1" applyFont="1" applyFill="1" applyBorder="1" applyAlignment="1" applyProtection="1">
      <alignment vertical="center"/>
      <protection hidden="1"/>
    </xf>
    <xf numFmtId="0" fontId="1" fillId="11" borderId="9" xfId="0" applyFont="1" applyFill="1" applyBorder="1" applyAlignment="1" applyProtection="1">
      <alignment horizontal="center" vertical="center"/>
      <protection hidden="1"/>
    </xf>
    <xf numFmtId="0" fontId="21" fillId="0" borderId="0" xfId="0" applyFont="1" applyFill="1" applyBorder="1" applyAlignment="1" applyProtection="1">
      <alignment horizontal="left" vertical="center" indent="1"/>
      <protection hidden="1"/>
    </xf>
    <xf numFmtId="0" fontId="20" fillId="0" borderId="0" xfId="0" applyFont="1" applyAlignment="1" applyProtection="1">
      <alignment horizontal="left" vertical="center" indent="1"/>
      <protection hidden="1"/>
    </xf>
    <xf numFmtId="0" fontId="21" fillId="0" borderId="0" xfId="0" applyFont="1" applyFill="1" applyAlignment="1" applyProtection="1">
      <alignment horizontal="right" vertical="center"/>
      <protection hidden="1"/>
    </xf>
    <xf numFmtId="42" fontId="20" fillId="0" borderId="0" xfId="0" applyNumberFormat="1" applyFont="1" applyFill="1" applyBorder="1" applyAlignment="1" applyProtection="1">
      <alignment vertical="center"/>
      <protection hidden="1"/>
    </xf>
    <xf numFmtId="42" fontId="21" fillId="0" borderId="0" xfId="0" applyNumberFormat="1" applyFont="1" applyFill="1" applyBorder="1" applyAlignment="1" applyProtection="1">
      <alignment vertical="center"/>
      <protection hidden="1"/>
    </xf>
    <xf numFmtId="9" fontId="20" fillId="0" borderId="0" xfId="0" applyNumberFormat="1" applyFont="1" applyFill="1" applyAlignment="1" applyProtection="1">
      <alignment vertical="center"/>
      <protection hidden="1"/>
    </xf>
    <xf numFmtId="0" fontId="21" fillId="0" borderId="0" xfId="0" applyFont="1" applyFill="1" applyBorder="1" applyAlignment="1" applyProtection="1">
      <alignment horizontal="center" vertical="center"/>
      <protection hidden="1"/>
    </xf>
    <xf numFmtId="0" fontId="33" fillId="0" borderId="0" xfId="0" applyFont="1" applyFill="1" applyBorder="1" applyAlignment="1" applyProtection="1">
      <alignment horizontal="center" vertical="center"/>
      <protection hidden="1"/>
    </xf>
    <xf numFmtId="0" fontId="1" fillId="0" borderId="0" xfId="0" applyFont="1" applyFill="1" applyBorder="1" applyAlignment="1" applyProtection="1">
      <alignment horizontal="center" vertical="center"/>
      <protection hidden="1"/>
    </xf>
    <xf numFmtId="42" fontId="8" fillId="0" borderId="0" xfId="0" applyNumberFormat="1" applyFont="1" applyFill="1" applyBorder="1" applyAlignment="1" applyProtection="1">
      <alignment horizontal="right" vertical="center"/>
      <protection hidden="1"/>
    </xf>
    <xf numFmtId="42" fontId="21" fillId="0" borderId="0" xfId="0" applyNumberFormat="1" applyFont="1" applyAlignment="1" applyProtection="1">
      <alignment horizontal="right" vertical="center"/>
      <protection hidden="1"/>
    </xf>
    <xf numFmtId="0" fontId="21" fillId="0" borderId="0" xfId="0" quotePrefix="1" applyFont="1" applyAlignment="1" applyProtection="1">
      <alignment horizontal="right" vertical="center"/>
      <protection hidden="1"/>
    </xf>
    <xf numFmtId="42" fontId="19" fillId="0" borderId="0" xfId="0" applyNumberFormat="1" applyFont="1" applyFill="1" applyBorder="1" applyAlignment="1" applyProtection="1">
      <alignment vertical="center"/>
      <protection hidden="1"/>
    </xf>
    <xf numFmtId="0" fontId="19" fillId="0" borderId="0" xfId="0" applyFont="1" applyFill="1" applyBorder="1" applyAlignment="1" applyProtection="1">
      <alignment vertical="center"/>
      <protection hidden="1"/>
    </xf>
    <xf numFmtId="44" fontId="19" fillId="0" borderId="0" xfId="0" applyNumberFormat="1" applyFont="1" applyFill="1" applyBorder="1" applyAlignment="1" applyProtection="1">
      <alignment vertical="center"/>
      <protection hidden="1"/>
    </xf>
    <xf numFmtId="44" fontId="35" fillId="0" borderId="0" xfId="0" applyNumberFormat="1" applyFont="1" applyFill="1">
      <alignment vertical="center"/>
    </xf>
    <xf numFmtId="0" fontId="35" fillId="0" borderId="0" xfId="0" applyFont="1" applyFill="1">
      <alignment vertical="center"/>
    </xf>
    <xf numFmtId="42" fontId="20" fillId="8" borderId="5" xfId="0" applyNumberFormat="1" applyFont="1" applyFill="1" applyBorder="1" applyAlignment="1" applyProtection="1">
      <alignment horizontal="center" vertical="center"/>
      <protection hidden="1"/>
    </xf>
    <xf numFmtId="0" fontId="1" fillId="11" borderId="5" xfId="0" applyFont="1" applyFill="1" applyBorder="1" applyAlignment="1" applyProtection="1">
      <alignment horizontal="center" vertical="center"/>
      <protection hidden="1"/>
    </xf>
    <xf numFmtId="0" fontId="20" fillId="8" borderId="5" xfId="0" applyFont="1" applyFill="1" applyBorder="1" applyAlignment="1" applyProtection="1">
      <alignment horizontal="left" vertical="center" wrapText="1" indent="1"/>
      <protection hidden="1"/>
    </xf>
    <xf numFmtId="0" fontId="33" fillId="8" borderId="11" xfId="0" applyFont="1" applyFill="1" applyBorder="1" applyAlignment="1" applyProtection="1">
      <alignment horizontal="center" vertical="center"/>
      <protection hidden="1"/>
    </xf>
    <xf numFmtId="0" fontId="19" fillId="9" borderId="8" xfId="0" applyFont="1" applyFill="1" applyBorder="1" applyAlignment="1" applyProtection="1">
      <alignment horizontal="left" vertical="center" indent="1"/>
      <protection locked="0" hidden="1"/>
    </xf>
    <xf numFmtId="0" fontId="36" fillId="13" borderId="0" xfId="0" applyFont="1" applyFill="1" applyAlignment="1"/>
    <xf numFmtId="0" fontId="20" fillId="11" borderId="12" xfId="0" applyFont="1" applyFill="1" applyBorder="1" applyAlignment="1" applyProtection="1">
      <alignment vertical="center"/>
      <protection hidden="1"/>
    </xf>
    <xf numFmtId="0" fontId="20" fillId="11" borderId="13" xfId="0" applyFont="1" applyFill="1" applyBorder="1" applyAlignment="1" applyProtection="1">
      <alignment vertical="center"/>
      <protection hidden="1"/>
    </xf>
    <xf numFmtId="0" fontId="21" fillId="11" borderId="12" xfId="0" applyFont="1" applyFill="1" applyBorder="1" applyAlignment="1" applyProtection="1">
      <alignment vertical="center"/>
      <protection hidden="1"/>
    </xf>
    <xf numFmtId="0" fontId="21" fillId="11" borderId="13" xfId="0" applyFont="1" applyFill="1" applyBorder="1" applyAlignment="1" applyProtection="1">
      <alignment vertical="center"/>
      <protection hidden="1"/>
    </xf>
    <xf numFmtId="0" fontId="37" fillId="0" borderId="0" xfId="0" applyFont="1" applyFill="1" applyBorder="1" applyAlignment="1" applyProtection="1">
      <alignment vertical="center"/>
      <protection hidden="1"/>
    </xf>
    <xf numFmtId="0" fontId="33" fillId="0" borderId="11" xfId="0" applyFont="1" applyFill="1" applyBorder="1" applyAlignment="1" applyProtection="1">
      <alignment horizontal="center" vertical="center"/>
      <protection hidden="1"/>
    </xf>
    <xf numFmtId="0" fontId="0" fillId="0" borderId="14" xfId="0" quotePrefix="1" applyFill="1" applyBorder="1" applyAlignment="1"/>
    <xf numFmtId="0" fontId="20" fillId="0" borderId="13" xfId="0" applyFont="1" applyFill="1" applyBorder="1" applyAlignment="1" applyProtection="1">
      <alignment vertical="center"/>
      <protection hidden="1"/>
    </xf>
    <xf numFmtId="0" fontId="21" fillId="0" borderId="13" xfId="0" applyFont="1" applyFill="1" applyBorder="1" applyAlignment="1" applyProtection="1">
      <alignment vertical="center"/>
      <protection hidden="1"/>
    </xf>
    <xf numFmtId="166" fontId="38" fillId="9" borderId="8" xfId="0" applyNumberFormat="1" applyFont="1" applyFill="1" applyBorder="1" applyAlignment="1" applyProtection="1">
      <alignment horizontal="left" vertical="center" indent="1"/>
      <protection locked="0" hidden="1"/>
    </xf>
    <xf numFmtId="0" fontId="8" fillId="6" borderId="15" xfId="0" applyFont="1" applyFill="1" applyBorder="1" applyAlignment="1" applyProtection="1">
      <alignment vertical="center"/>
      <protection hidden="1"/>
    </xf>
    <xf numFmtId="0" fontId="8" fillId="6" borderId="16" xfId="0" applyFont="1" applyFill="1" applyBorder="1" applyAlignment="1" applyProtection="1">
      <alignment vertical="center"/>
      <protection hidden="1"/>
    </xf>
    <xf numFmtId="42" fontId="8" fillId="6" borderId="17" xfId="0" applyNumberFormat="1" applyFont="1" applyFill="1" applyBorder="1" applyAlignment="1" applyProtection="1">
      <alignment vertical="center"/>
      <protection hidden="1"/>
    </xf>
    <xf numFmtId="0" fontId="32" fillId="9" borderId="0" xfId="0" applyFont="1" applyFill="1" applyBorder="1" applyAlignment="1" applyProtection="1">
      <alignment horizontal="center" vertical="center"/>
      <protection hidden="1"/>
    </xf>
    <xf numFmtId="0" fontId="19" fillId="9" borderId="0" xfId="0" applyFont="1" applyFill="1" applyBorder="1" applyAlignment="1" applyProtection="1">
      <alignment horizontal="left" vertical="center" indent="1"/>
      <protection locked="0" hidden="1"/>
    </xf>
    <xf numFmtId="0" fontId="32" fillId="0" borderId="0" xfId="0" applyFont="1" applyFill="1" applyBorder="1" applyAlignment="1" applyProtection="1">
      <alignment horizontal="center" vertical="center"/>
      <protection hidden="1"/>
    </xf>
    <xf numFmtId="0" fontId="36" fillId="0" borderId="0" xfId="0" applyFont="1" applyFill="1" applyAlignment="1"/>
    <xf numFmtId="166" fontId="0" fillId="0" borderId="14" xfId="0" quotePrefix="1" applyNumberFormat="1" applyFill="1" applyBorder="1" applyAlignment="1"/>
    <xf numFmtId="0" fontId="38" fillId="9" borderId="0" xfId="0" applyFont="1" applyFill="1" applyBorder="1" applyAlignment="1" applyProtection="1">
      <alignment horizontal="left" vertical="center" indent="1"/>
      <protection locked="0" hidden="1"/>
    </xf>
    <xf numFmtId="44" fontId="19" fillId="0" borderId="0" xfId="0" applyNumberFormat="1" applyFont="1" applyFill="1" applyBorder="1" applyAlignment="1" applyProtection="1">
      <alignment horizontal="right" vertical="center"/>
      <protection hidden="1"/>
    </xf>
    <xf numFmtId="44" fontId="21" fillId="11" borderId="13" xfId="0" applyNumberFormat="1" applyFont="1" applyFill="1" applyBorder="1" applyAlignment="1" applyProtection="1">
      <alignment horizontal="right" vertical="center"/>
      <protection hidden="1"/>
    </xf>
    <xf numFmtId="44" fontId="20" fillId="11" borderId="13" xfId="0" applyNumberFormat="1" applyFont="1" applyFill="1" applyBorder="1" applyAlignment="1" applyProtection="1">
      <alignment horizontal="right" vertical="center"/>
      <protection hidden="1"/>
    </xf>
    <xf numFmtId="0" fontId="40" fillId="13" borderId="12" xfId="0" applyFont="1" applyFill="1" applyBorder="1" applyAlignment="1" applyProtection="1">
      <alignment vertical="center"/>
      <protection hidden="1"/>
    </xf>
    <xf numFmtId="0" fontId="40" fillId="13" borderId="13" xfId="0" applyFont="1" applyFill="1" applyBorder="1" applyAlignment="1" applyProtection="1">
      <alignment vertical="center"/>
      <protection hidden="1"/>
    </xf>
    <xf numFmtId="44" fontId="39" fillId="14" borderId="14" xfId="0" quotePrefix="1" applyNumberFormat="1" applyFont="1" applyFill="1" applyBorder="1" applyAlignment="1">
      <alignment horizontal="right" vertical="center"/>
    </xf>
    <xf numFmtId="166" fontId="39" fillId="14" borderId="14" xfId="0" quotePrefix="1" applyNumberFormat="1" applyFont="1" applyFill="1" applyBorder="1" applyAlignment="1">
      <alignment horizontal="right" vertical="center"/>
    </xf>
    <xf numFmtId="0" fontId="19" fillId="0" borderId="0" xfId="0" applyFont="1" applyFill="1" applyBorder="1" applyAlignment="1" applyProtection="1">
      <alignment horizontal="right" vertical="center"/>
      <protection hidden="1"/>
    </xf>
    <xf numFmtId="44" fontId="40" fillId="13" borderId="13" xfId="0" applyNumberFormat="1" applyFont="1" applyFill="1" applyBorder="1" applyAlignment="1" applyProtection="1">
      <alignment horizontal="right" vertical="center"/>
      <protection hidden="1"/>
    </xf>
    <xf numFmtId="0" fontId="20" fillId="0" borderId="13" xfId="0" applyFont="1" applyFill="1" applyBorder="1" applyAlignment="1" applyProtection="1">
      <alignment horizontal="right" vertical="center"/>
      <protection hidden="1"/>
    </xf>
    <xf numFmtId="0" fontId="21" fillId="0" borderId="13" xfId="0" quotePrefix="1" applyFont="1" applyFill="1" applyBorder="1" applyAlignment="1" applyProtection="1">
      <alignment horizontal="right" vertical="center"/>
      <protection hidden="1"/>
    </xf>
    <xf numFmtId="42" fontId="20" fillId="0" borderId="5" xfId="0" quotePrefix="1" applyNumberFormat="1" applyFont="1" applyFill="1" applyBorder="1" applyAlignment="1" applyProtection="1">
      <alignment horizontal="right" vertical="center"/>
      <protection hidden="1"/>
    </xf>
    <xf numFmtId="42" fontId="21" fillId="0" borderId="13" xfId="0" applyNumberFormat="1" applyFont="1" applyFill="1" applyBorder="1" applyAlignment="1" applyProtection="1">
      <alignment horizontal="right" vertical="center"/>
      <protection hidden="1"/>
    </xf>
    <xf numFmtId="42" fontId="41" fillId="8" borderId="5" xfId="0" applyNumberFormat="1" applyFont="1" applyFill="1" applyBorder="1" applyAlignment="1" applyProtection="1">
      <alignment horizontal="right" vertical="center"/>
      <protection hidden="1"/>
    </xf>
    <xf numFmtId="0" fontId="21" fillId="13" borderId="13" xfId="0" applyFont="1" applyFill="1" applyBorder="1" applyAlignment="1" applyProtection="1">
      <alignment vertical="center"/>
      <protection hidden="1"/>
    </xf>
    <xf numFmtId="0" fontId="20" fillId="14" borderId="13" xfId="0" applyFont="1" applyFill="1" applyBorder="1" applyAlignment="1" applyProtection="1">
      <alignment vertical="center"/>
      <protection hidden="1"/>
    </xf>
    <xf numFmtId="0" fontId="21" fillId="14" borderId="13" xfId="0" applyFont="1" applyFill="1" applyBorder="1" applyAlignment="1" applyProtection="1">
      <alignment vertical="center"/>
      <protection hidden="1"/>
    </xf>
    <xf numFmtId="166" fontId="38" fillId="9" borderId="19" xfId="0" applyNumberFormat="1" applyFont="1" applyFill="1" applyBorder="1" applyAlignment="1" applyProtection="1">
      <alignment horizontal="left" vertical="center" indent="1"/>
      <protection locked="0" hidden="1"/>
    </xf>
    <xf numFmtId="0" fontId="19" fillId="9" borderId="19" xfId="0" applyFont="1" applyFill="1" applyBorder="1" applyAlignment="1" applyProtection="1">
      <alignment horizontal="left" vertical="center" indent="1"/>
      <protection locked="0" hidden="1"/>
    </xf>
    <xf numFmtId="44" fontId="39" fillId="14" borderId="20" xfId="0" quotePrefix="1" applyNumberFormat="1" applyFont="1" applyFill="1" applyBorder="1" applyAlignment="1">
      <alignment horizontal="right" vertical="center"/>
    </xf>
    <xf numFmtId="166" fontId="39" fillId="14" borderId="20" xfId="0" quotePrefix="1" applyNumberFormat="1" applyFont="1" applyFill="1" applyBorder="1" applyAlignment="1">
      <alignment horizontal="right" vertical="center"/>
    </xf>
    <xf numFmtId="0" fontId="21" fillId="15" borderId="21" xfId="0" applyFont="1" applyFill="1" applyBorder="1" applyAlignment="1" applyProtection="1">
      <alignment vertical="center"/>
      <protection hidden="1"/>
    </xf>
    <xf numFmtId="0" fontId="19" fillId="15" borderId="22" xfId="0" applyFont="1" applyFill="1" applyBorder="1" applyAlignment="1" applyProtection="1">
      <alignment vertical="center"/>
      <protection hidden="1"/>
    </xf>
    <xf numFmtId="44" fontId="37" fillId="15" borderId="14" xfId="0" applyNumberFormat="1" applyFont="1" applyFill="1" applyBorder="1" applyAlignment="1" applyProtection="1">
      <alignment horizontal="right" vertical="center"/>
      <protection hidden="1"/>
    </xf>
    <xf numFmtId="166" fontId="37" fillId="15" borderId="14" xfId="0" applyNumberFormat="1" applyFont="1" applyFill="1" applyBorder="1" applyAlignment="1" applyProtection="1">
      <alignment horizontal="right" vertical="center"/>
      <protection hidden="1"/>
    </xf>
    <xf numFmtId="0" fontId="10" fillId="9" borderId="0" xfId="3" applyFont="1" applyFill="1" applyBorder="1" applyAlignment="1" applyProtection="1">
      <alignment horizontal="left" vertical="center" indent="1"/>
    </xf>
    <xf numFmtId="0" fontId="13" fillId="12" borderId="0" xfId="0" applyFont="1" applyFill="1" applyBorder="1" applyAlignment="1">
      <alignment horizontal="left" vertical="center" indent="1"/>
    </xf>
    <xf numFmtId="0" fontId="15" fillId="2" borderId="0" xfId="3" applyFont="1" applyFill="1" applyBorder="1" applyAlignment="1" applyProtection="1">
      <alignment horizontal="left" vertical="center" wrapText="1" indent="1"/>
    </xf>
    <xf numFmtId="0" fontId="19" fillId="9" borderId="5" xfId="0" applyFont="1" applyFill="1" applyBorder="1" applyAlignment="1" applyProtection="1">
      <alignment horizontal="left" vertical="center" indent="1"/>
      <protection locked="0" hidden="1"/>
    </xf>
    <xf numFmtId="0" fontId="19" fillId="9" borderId="18" xfId="0" applyFont="1" applyFill="1" applyBorder="1" applyAlignment="1" applyProtection="1">
      <alignment horizontal="left" vertical="center" indent="1"/>
      <protection locked="0" hidden="1"/>
    </xf>
    <xf numFmtId="0" fontId="1" fillId="11" borderId="12" xfId="0" applyFont="1" applyFill="1" applyBorder="1" applyAlignment="1" applyProtection="1">
      <alignment horizontal="center" vertical="center"/>
      <protection hidden="1"/>
    </xf>
    <xf numFmtId="0" fontId="1" fillId="11" borderId="8" xfId="0" applyFont="1" applyFill="1" applyBorder="1" applyAlignment="1" applyProtection="1">
      <alignment horizontal="center" vertical="center"/>
      <protection hidden="1"/>
    </xf>
    <xf numFmtId="0" fontId="20" fillId="14" borderId="0" xfId="0" applyFont="1" applyFill="1" applyAlignment="1" applyProtection="1">
      <alignment horizontal="center" vertical="center" wrapText="1"/>
      <protection hidden="1"/>
    </xf>
    <xf numFmtId="0" fontId="20" fillId="0" borderId="0" xfId="0" applyFont="1" applyFill="1" applyAlignment="1" applyProtection="1">
      <alignment horizontal="center" vertical="center" wrapText="1"/>
      <protection hidden="1"/>
    </xf>
    <xf numFmtId="0" fontId="20" fillId="8" borderId="5" xfId="0" applyFont="1" applyFill="1" applyBorder="1" applyAlignment="1" applyProtection="1">
      <alignment horizontal="left" vertical="center" wrapText="1" indent="1"/>
      <protection hidden="1"/>
    </xf>
    <xf numFmtId="0" fontId="33" fillId="8" borderId="10" xfId="0" applyFont="1" applyFill="1" applyBorder="1" applyAlignment="1" applyProtection="1">
      <alignment horizontal="center" vertical="center"/>
      <protection hidden="1"/>
    </xf>
    <xf numFmtId="0" fontId="33" fillId="8" borderId="11" xfId="0" applyFont="1" applyFill="1" applyBorder="1" applyAlignment="1" applyProtection="1">
      <alignment horizontal="center" vertical="center"/>
      <protection hidden="1"/>
    </xf>
  </cellXfs>
  <cellStyles count="4">
    <cellStyle name="Euro" xfId="1" xr:uid="{00000000-0005-0000-0000-000000000000}"/>
    <cellStyle name="Followed Hyperlink" xfId="2" builtinId="9"/>
    <cellStyle name="Hyperlink" xfId="3" builtinId="8"/>
    <cellStyle name="Normal" xfId="0" builtinId="0"/>
  </cellStyles>
  <dxfs count="0"/>
  <tableStyles count="0" defaultTableStyle="TableStyleMedium2" defaultPivotStyle="PivotStyleLight16"/>
  <colors>
    <indexedColors>
      <rgbColor rgb="00000000"/>
      <rgbColor rgb="00FFFFFF"/>
      <rgbColor rgb="00DD0806"/>
      <rgbColor rgb="001FB714"/>
      <rgbColor rgb="000000D4"/>
      <rgbColor rgb="00FCF305"/>
      <rgbColor rgb="00F20884"/>
      <rgbColor rgb="0000ABEA"/>
      <rgbColor rgb="00F0F0F0"/>
      <rgbColor rgb="00FFFFFF"/>
      <rgbColor rgb="00B41919"/>
      <rgbColor rgb="00010000"/>
      <rgbColor rgb="009B9B95"/>
      <rgbColor rgb="0000FFFF"/>
      <rgbColor rgb="00EB0505"/>
      <rgbColor rgb="00010000"/>
      <rgbColor rgb="005F5F5A"/>
      <rgbColor rgb="00DCDCDC"/>
      <rgbColor rgb="00010000"/>
      <rgbColor rgb="0091918C"/>
      <rgbColor rgb="00010000"/>
      <rgbColor rgb="00464646"/>
      <rgbColor rgb="00C0C0C0"/>
      <rgbColor rgb="00808080"/>
      <rgbColor rgb="00010000"/>
      <rgbColor rgb="00010000"/>
      <rgbColor rgb="00010000"/>
      <rgbColor rgb="00010000"/>
      <rgbColor rgb="00010000"/>
      <rgbColor rgb="00010000"/>
      <rgbColor rgb="00010000"/>
      <rgbColor rgb="00010000"/>
      <rgbColor rgb="00010000"/>
      <rgbColor rgb="00010000"/>
      <rgbColor rgb="00010000"/>
      <rgbColor rgb="00010000"/>
      <rgbColor rgb="00010000"/>
      <rgbColor rgb="00010000"/>
      <rgbColor rgb="00010000"/>
      <rgbColor rgb="00010000"/>
      <rgbColor rgb="00010000"/>
      <rgbColor rgb="00808080"/>
      <rgbColor rgb="00C0C0C0"/>
      <rgbColor rgb="00DDDDDD"/>
      <rgbColor rgb="00777777"/>
      <rgbColor rgb="00FFFFFF"/>
      <rgbColor rgb="00EB0505"/>
      <rgbColor rgb="00EAEAEA"/>
      <rgbColor rgb="00010000"/>
      <rgbColor rgb="00010000"/>
      <rgbColor rgb="00FF6600"/>
      <rgbColor rgb="0000FF00"/>
      <rgbColor rgb="0000CCFF"/>
      <rgbColor rgb="00CDCDCD"/>
      <rgbColor rgb="00010000"/>
      <rgbColor rgb="00969696"/>
      <rgbColor rgb="00010000"/>
      <rgbColor rgb="00010000"/>
      <rgbColor rgb="00010000"/>
      <rgbColor rgb="00000000"/>
      <rgbColor rgb="00E6E6E6"/>
      <rgbColor rgb="00010000"/>
      <rgbColor rgb="00010000"/>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0</xdr:colOff>
      <xdr:row>1</xdr:row>
      <xdr:rowOff>0</xdr:rowOff>
    </xdr:from>
    <xdr:to>
      <xdr:col>19</xdr:col>
      <xdr:colOff>0</xdr:colOff>
      <xdr:row>25</xdr:row>
      <xdr:rowOff>0</xdr:rowOff>
    </xdr:to>
    <xdr:sp macro="" textlink="">
      <xdr:nvSpPr>
        <xdr:cNvPr id="3800" name="Rectangle 1" descr="50%">
          <a:extLst>
            <a:ext uri="{FF2B5EF4-FFF2-40B4-BE49-F238E27FC236}">
              <a16:creationId xmlns:a16="http://schemas.microsoft.com/office/drawing/2014/main" id="{00000000-0008-0000-0000-0000D80E0000}"/>
            </a:ext>
          </a:extLst>
        </xdr:cNvPr>
        <xdr:cNvSpPr>
          <a:spLocks noChangeArrowheads="1"/>
        </xdr:cNvSpPr>
      </xdr:nvSpPr>
      <xdr:spPr bwMode="auto">
        <a:xfrm>
          <a:off x="431800" y="254000"/>
          <a:ext cx="7772400" cy="7366000"/>
        </a:xfrm>
        <a:prstGeom prst="rect">
          <a:avLst/>
        </a:prstGeom>
        <a:noFill/>
        <a:ln w="9525">
          <a:solidFill>
            <a:srgbClr xmlns:mc="http://schemas.openxmlformats.org/markup-compatibility/2006" xmlns:a14="http://schemas.microsoft.com/office/drawing/2010/main" val="91918C" mc:Ignorable="a14" a14:legacySpreadsheetColorIndex="19"/>
          </a:solidFill>
          <a:miter lim="800000"/>
          <a:headEnd/>
          <a:tailEnd/>
        </a:ln>
        <a:effectLst>
          <a:prstShdw prst="shdw17" dist="17961" dir="2700000">
            <a:srgbClr val="575754">
              <a:alpha val="74998"/>
            </a:srgbClr>
          </a:prstShdw>
        </a:effectLst>
        <a:extLst>
          <a:ext uri="{909E8E84-426E-40dd-AFC4-6F175D3DCCD1}">
            <a14:hiddenFill xmlns="" xmlns:a14="http://schemas.microsoft.com/office/drawing/2010/main">
              <a:pattFill prst="pct50">
                <a:fgClr>
                  <a:srgbClr xmlns:mc="http://schemas.openxmlformats.org/markup-compatibility/2006" val="F0F0F0" mc:Ignorable="a14" a14:legacySpreadsheetColorIndex="8"/>
                </a:fgClr>
                <a:bgClr>
                  <a:srgbClr val="FFFFFF"/>
                </a:bgClr>
              </a:pattFill>
            </a14:hiddenFill>
          </a:ext>
        </a:extLst>
      </xdr:spPr>
      <xdr:txBody>
        <a:bodyPr rtlCol="0"/>
        <a:lstStyle/>
        <a:p>
          <a:pPr algn="ctr"/>
          <a:endParaRPr lang="nl-NL"/>
        </a:p>
      </xdr:txBody>
    </xdr:sp>
    <xdr:clientData fPrintsWithSheet="0"/>
  </xdr:twoCellAnchor>
  <xdr:twoCellAnchor>
    <xdr:from>
      <xdr:col>2</xdr:col>
      <xdr:colOff>0</xdr:colOff>
      <xdr:row>20</xdr:row>
      <xdr:rowOff>0</xdr:rowOff>
    </xdr:from>
    <xdr:to>
      <xdr:col>18</xdr:col>
      <xdr:colOff>0</xdr:colOff>
      <xdr:row>24</xdr:row>
      <xdr:rowOff>0</xdr:rowOff>
    </xdr:to>
    <xdr:grpSp>
      <xdr:nvGrpSpPr>
        <xdr:cNvPr id="3801" name="Group 2">
          <a:extLst>
            <a:ext uri="{FF2B5EF4-FFF2-40B4-BE49-F238E27FC236}">
              <a16:creationId xmlns:a16="http://schemas.microsoft.com/office/drawing/2014/main" id="{00000000-0008-0000-0000-0000D90E0000}"/>
            </a:ext>
          </a:extLst>
        </xdr:cNvPr>
        <xdr:cNvGrpSpPr>
          <a:grpSpLocks/>
        </xdr:cNvGrpSpPr>
      </xdr:nvGrpSpPr>
      <xdr:grpSpPr bwMode="auto">
        <a:xfrm>
          <a:off x="542925" y="6229350"/>
          <a:ext cx="6381750" cy="990600"/>
          <a:chOff x="878" y="692"/>
          <a:chExt cx="40" cy="52"/>
        </a:xfrm>
      </xdr:grpSpPr>
      <xdr:sp macro="" textlink="">
        <xdr:nvSpPr>
          <xdr:cNvPr id="3825" name="Line 3">
            <a:extLst>
              <a:ext uri="{FF2B5EF4-FFF2-40B4-BE49-F238E27FC236}">
                <a16:creationId xmlns:a16="http://schemas.microsoft.com/office/drawing/2014/main" id="{00000000-0008-0000-0000-0000F10E0000}"/>
              </a:ext>
            </a:extLst>
          </xdr:cNvPr>
          <xdr:cNvSpPr>
            <a:spLocks noChangeShapeType="1"/>
          </xdr:cNvSpPr>
        </xdr:nvSpPr>
        <xdr:spPr bwMode="auto">
          <a:xfrm>
            <a:off x="878" y="692"/>
            <a:ext cx="40" cy="0"/>
          </a:xfrm>
          <a:prstGeom prst="line">
            <a:avLst/>
          </a:prstGeom>
          <a:noFill/>
          <a:ln w="9525">
            <a:solidFill>
              <a:srgbClr xmlns:mc="http://schemas.openxmlformats.org/markup-compatibility/2006" xmlns:a14="http://schemas.microsoft.com/office/drawing/2010/main" val="5F5F5A" mc:Ignorable="a14" a14:legacySpreadsheetColorIndex="16"/>
            </a:solidFill>
            <a:round/>
            <a:headEnd/>
            <a:tailEnd/>
          </a:ln>
          <a:effectLst>
            <a:prstShdw prst="shdw17" dist="17961" dir="2700000">
              <a:srgbClr val="393936">
                <a:alpha val="74998"/>
              </a:srgbClr>
            </a:prstShdw>
          </a:effectLst>
          <a:extLst>
            <a:ext uri="{909E8E84-426E-40dd-AFC4-6F175D3DCCD1}">
              <a14:hiddenFill xmlns="" xmlns:a14="http://schemas.microsoft.com/office/drawing/2010/main">
                <a:noFill/>
              </a14:hiddenFill>
            </a:ext>
          </a:extLst>
        </xdr:spPr>
        <xdr:txBody>
          <a:bodyPr rtlCol="0"/>
          <a:lstStyle/>
          <a:p>
            <a:pPr algn="ctr"/>
            <a:endParaRPr lang="nl-NL"/>
          </a:p>
        </xdr:txBody>
      </xdr:sp>
      <xdr:sp macro="" textlink="">
        <xdr:nvSpPr>
          <xdr:cNvPr id="3826" name="Line 4">
            <a:extLst>
              <a:ext uri="{FF2B5EF4-FFF2-40B4-BE49-F238E27FC236}">
                <a16:creationId xmlns:a16="http://schemas.microsoft.com/office/drawing/2014/main" id="{00000000-0008-0000-0000-0000F20E0000}"/>
              </a:ext>
            </a:extLst>
          </xdr:cNvPr>
          <xdr:cNvSpPr>
            <a:spLocks noChangeShapeType="1"/>
          </xdr:cNvSpPr>
        </xdr:nvSpPr>
        <xdr:spPr bwMode="auto">
          <a:xfrm>
            <a:off x="878" y="692"/>
            <a:ext cx="0" cy="52"/>
          </a:xfrm>
          <a:prstGeom prst="line">
            <a:avLst/>
          </a:prstGeom>
          <a:noFill/>
          <a:ln w="9525">
            <a:solidFill>
              <a:srgbClr xmlns:mc="http://schemas.openxmlformats.org/markup-compatibility/2006" xmlns:a14="http://schemas.microsoft.com/office/drawing/2010/main" val="5F5F5A" mc:Ignorable="a14" a14:legacySpreadsheetColorIndex="16"/>
            </a:solidFill>
            <a:round/>
            <a:headEnd/>
            <a:tailEnd/>
          </a:ln>
          <a:effectLst>
            <a:prstShdw prst="shdw17" dist="17961" dir="2700000">
              <a:srgbClr val="393936">
                <a:alpha val="74998"/>
              </a:srgbClr>
            </a:prstShdw>
          </a:effectLst>
          <a:extLst>
            <a:ext uri="{909E8E84-426E-40dd-AFC4-6F175D3DCCD1}">
              <a14:hiddenFill xmlns="" xmlns:a14="http://schemas.microsoft.com/office/drawing/2010/main">
                <a:noFill/>
              </a14:hiddenFill>
            </a:ext>
          </a:extLst>
        </xdr:spPr>
        <xdr:txBody>
          <a:bodyPr rtlCol="0"/>
          <a:lstStyle/>
          <a:p>
            <a:pPr algn="ctr"/>
            <a:endParaRPr lang="nl-NL"/>
          </a:p>
        </xdr:txBody>
      </xdr:sp>
      <xdr:sp macro="" textlink="">
        <xdr:nvSpPr>
          <xdr:cNvPr id="3827" name="Line 5">
            <a:extLst>
              <a:ext uri="{FF2B5EF4-FFF2-40B4-BE49-F238E27FC236}">
                <a16:creationId xmlns:a16="http://schemas.microsoft.com/office/drawing/2014/main" id="{00000000-0008-0000-0000-0000F30E0000}"/>
              </a:ext>
            </a:extLst>
          </xdr:cNvPr>
          <xdr:cNvSpPr>
            <a:spLocks noChangeShapeType="1"/>
          </xdr:cNvSpPr>
        </xdr:nvSpPr>
        <xdr:spPr bwMode="auto">
          <a:xfrm>
            <a:off x="878" y="744"/>
            <a:ext cx="40" cy="0"/>
          </a:xfrm>
          <a:prstGeom prst="line">
            <a:avLst/>
          </a:prstGeom>
          <a:noFill/>
          <a:ln w="9525">
            <a:solidFill>
              <a:srgbClr xmlns:mc="http://schemas.openxmlformats.org/markup-compatibility/2006" xmlns:a14="http://schemas.microsoft.com/office/drawing/2010/main" val="5F5F5A" mc:Ignorable="a14" a14:legacySpreadsheetColorIndex="16"/>
            </a:solidFill>
            <a:round/>
            <a:headEnd/>
            <a:tailEnd/>
          </a:ln>
          <a:effectLst>
            <a:prstShdw prst="shdw17" dist="17961" dir="2700000">
              <a:srgbClr val="393936">
                <a:alpha val="74998"/>
              </a:srgbClr>
            </a:prstShdw>
          </a:effectLst>
          <a:extLst>
            <a:ext uri="{909E8E84-426E-40dd-AFC4-6F175D3DCCD1}">
              <a14:hiddenFill xmlns="" xmlns:a14="http://schemas.microsoft.com/office/drawing/2010/main">
                <a:noFill/>
              </a14:hiddenFill>
            </a:ext>
          </a:extLst>
        </xdr:spPr>
        <xdr:txBody>
          <a:bodyPr rtlCol="0"/>
          <a:lstStyle/>
          <a:p>
            <a:pPr algn="ctr"/>
            <a:endParaRPr lang="nl-NL"/>
          </a:p>
        </xdr:txBody>
      </xdr:sp>
      <xdr:sp macro="" textlink="">
        <xdr:nvSpPr>
          <xdr:cNvPr id="3828" name="Line 6">
            <a:extLst>
              <a:ext uri="{FF2B5EF4-FFF2-40B4-BE49-F238E27FC236}">
                <a16:creationId xmlns:a16="http://schemas.microsoft.com/office/drawing/2014/main" id="{00000000-0008-0000-0000-0000F40E0000}"/>
              </a:ext>
            </a:extLst>
          </xdr:cNvPr>
          <xdr:cNvSpPr>
            <a:spLocks noChangeShapeType="1"/>
          </xdr:cNvSpPr>
        </xdr:nvSpPr>
        <xdr:spPr bwMode="auto">
          <a:xfrm>
            <a:off x="918" y="692"/>
            <a:ext cx="0" cy="52"/>
          </a:xfrm>
          <a:prstGeom prst="line">
            <a:avLst/>
          </a:prstGeom>
          <a:noFill/>
          <a:ln w="9525">
            <a:solidFill>
              <a:srgbClr xmlns:mc="http://schemas.openxmlformats.org/markup-compatibility/2006" xmlns:a14="http://schemas.microsoft.com/office/drawing/2010/main" val="5F5F5A" mc:Ignorable="a14" a14:legacySpreadsheetColorIndex="16"/>
            </a:solidFill>
            <a:round/>
            <a:headEnd/>
            <a:tailEnd/>
          </a:ln>
          <a:effectLst>
            <a:prstShdw prst="shdw17" dist="17961" dir="2700000">
              <a:srgbClr val="393936">
                <a:alpha val="74998"/>
              </a:srgbClr>
            </a:prstShdw>
          </a:effectLst>
          <a:extLst>
            <a:ext uri="{909E8E84-426E-40dd-AFC4-6F175D3DCCD1}">
              <a14:hiddenFill xmlns="" xmlns:a14="http://schemas.microsoft.com/office/drawing/2010/main">
                <a:noFill/>
              </a14:hiddenFill>
            </a:ext>
          </a:extLst>
        </xdr:spPr>
        <xdr:txBody>
          <a:bodyPr rtlCol="0"/>
          <a:lstStyle/>
          <a:p>
            <a:pPr algn="ctr"/>
            <a:endParaRPr lang="nl-NL"/>
          </a:p>
        </xdr:txBody>
      </xdr:sp>
    </xdr:grpSp>
    <xdr:clientData/>
  </xdr:twoCellAnchor>
  <xdr:twoCellAnchor>
    <xdr:from>
      <xdr:col>2</xdr:col>
      <xdr:colOff>0</xdr:colOff>
      <xdr:row>6</xdr:row>
      <xdr:rowOff>0</xdr:rowOff>
    </xdr:from>
    <xdr:to>
      <xdr:col>18</xdr:col>
      <xdr:colOff>0</xdr:colOff>
      <xdr:row>10</xdr:row>
      <xdr:rowOff>0</xdr:rowOff>
    </xdr:to>
    <xdr:sp macro="" textlink="">
      <xdr:nvSpPr>
        <xdr:cNvPr id="3080" name="Text Box 8">
          <a:extLst>
            <a:ext uri="{FF2B5EF4-FFF2-40B4-BE49-F238E27FC236}">
              <a16:creationId xmlns:a16="http://schemas.microsoft.com/office/drawing/2014/main" id="{00000000-0008-0000-0000-0000080C0000}"/>
            </a:ext>
          </a:extLst>
        </xdr:cNvPr>
        <xdr:cNvSpPr txBox="1">
          <a:spLocks noChangeArrowheads="1"/>
        </xdr:cNvSpPr>
      </xdr:nvSpPr>
      <xdr:spPr bwMode="auto">
        <a:xfrm>
          <a:off x="561975" y="2762250"/>
          <a:ext cx="6477000" cy="990600"/>
        </a:xfrm>
        <a:prstGeom prst="rect">
          <a:avLst/>
        </a:prstGeom>
        <a:noFill/>
        <a:ln>
          <a:noFill/>
        </a:ln>
        <a:effectLst>
          <a:prstShdw prst="shdw17" dist="17961" dir="2700000">
            <a:srgbClr xmlns:mc="http://schemas.openxmlformats.org/markup-compatibility/2006" xmlns:a14="http://schemas.microsoft.com/office/drawing/2010/main" val="909090" mc:Ignorable="a14" a14:legacySpreadsheetColorIndex="8">
              <a:gamma/>
              <a:shade val="60000"/>
              <a:invGamma/>
            </a:srgbClr>
          </a:prstShdw>
        </a:effectLst>
        <a:extLst>
          <a:ext uri="{909E8E84-426E-40dd-AFC4-6F175D3DCCD1}">
            <a14:hiddenFill xmlns="" xmlns:a14="http://schemas.microsoft.com/office/drawing/2010/main">
              <a:solidFill>
                <a:srgbClr xmlns:mc="http://schemas.openxmlformats.org/markup-compatibility/2006" val="F0F0F0" mc:Ignorable="a14" a14:legacySpreadsheetColorIndex="8"/>
              </a:solidFill>
            </a14:hiddenFill>
          </a:ext>
          <a:ext uri="{91240B29-F687-4f45-9708-019B960494DF}">
            <a14:hiddenLine xmlns=""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44000" tIns="118800" rIns="90000" bIns="46800" anchor="t" upright="1"/>
        <a:lstStyle/>
        <a:p>
          <a:pPr algn="l" rtl="0">
            <a:defRPr sz="1000"/>
          </a:pPr>
          <a:r>
            <a:rPr lang="nl-NL" sz="1200" b="0" i="0" u="none" strike="noStrike" baseline="0">
              <a:solidFill>
                <a:srgbClr val="000000"/>
              </a:solidFill>
              <a:latin typeface="Tahoma"/>
              <a:ea typeface="Tahoma"/>
              <a:cs typeface="Tahoma"/>
            </a:rPr>
            <a:t>Meerdere kleine investeringen die tezamen € 450,- of meer bedragen, kunnen worden aangemerkt als één bedrijfsmiddel als de investeringen met elkaar samenhangen en aan elkaar dienstbaar zijn. Fiscaal gezien is er dan sprake van een complex van bedrijfsmiddelen. U heeft hierbij de keuze: investering of kosten ...</a:t>
          </a:r>
        </a:p>
      </xdr:txBody>
    </xdr:sp>
    <xdr:clientData/>
  </xdr:twoCellAnchor>
  <xdr:twoCellAnchor>
    <xdr:from>
      <xdr:col>15</xdr:col>
      <xdr:colOff>0</xdr:colOff>
      <xdr:row>17</xdr:row>
      <xdr:rowOff>0</xdr:rowOff>
    </xdr:from>
    <xdr:to>
      <xdr:col>17</xdr:col>
      <xdr:colOff>0</xdr:colOff>
      <xdr:row>18</xdr:row>
      <xdr:rowOff>0</xdr:rowOff>
    </xdr:to>
    <xdr:grpSp>
      <xdr:nvGrpSpPr>
        <xdr:cNvPr id="3803" name="Group 9">
          <a:extLst>
            <a:ext uri="{FF2B5EF4-FFF2-40B4-BE49-F238E27FC236}">
              <a16:creationId xmlns:a16="http://schemas.microsoft.com/office/drawing/2014/main" id="{00000000-0008-0000-0000-0000DB0E0000}"/>
            </a:ext>
          </a:extLst>
        </xdr:cNvPr>
        <xdr:cNvGrpSpPr>
          <a:grpSpLocks/>
        </xdr:cNvGrpSpPr>
      </xdr:nvGrpSpPr>
      <xdr:grpSpPr bwMode="auto">
        <a:xfrm>
          <a:off x="5400675" y="5486400"/>
          <a:ext cx="962025" cy="247650"/>
          <a:chOff x="878" y="692"/>
          <a:chExt cx="40" cy="52"/>
        </a:xfrm>
      </xdr:grpSpPr>
      <xdr:sp macro="" textlink="">
        <xdr:nvSpPr>
          <xdr:cNvPr id="3821" name="Line 10">
            <a:extLst>
              <a:ext uri="{FF2B5EF4-FFF2-40B4-BE49-F238E27FC236}">
                <a16:creationId xmlns:a16="http://schemas.microsoft.com/office/drawing/2014/main" id="{00000000-0008-0000-0000-0000ED0E0000}"/>
              </a:ext>
            </a:extLst>
          </xdr:cNvPr>
          <xdr:cNvSpPr>
            <a:spLocks noChangeShapeType="1"/>
          </xdr:cNvSpPr>
        </xdr:nvSpPr>
        <xdr:spPr bwMode="auto">
          <a:xfrm>
            <a:off x="878" y="692"/>
            <a:ext cx="40" cy="0"/>
          </a:xfrm>
          <a:prstGeom prst="line">
            <a:avLst/>
          </a:prstGeom>
          <a:noFill/>
          <a:ln w="9525">
            <a:solidFill>
              <a:srgbClr xmlns:mc="http://schemas.openxmlformats.org/markup-compatibility/2006" xmlns:a14="http://schemas.microsoft.com/office/drawing/2010/main" val="EB0505" mc:Ignorable="a14" a14:legacySpreadsheetColorIndex="14"/>
            </a:solidFill>
            <a:round/>
            <a:headEnd/>
            <a:tailEnd/>
          </a:ln>
          <a:effectLst>
            <a:prstShdw prst="shdw17" dist="17961" dir="2700000">
              <a:srgbClr val="8D0303">
                <a:alpha val="74998"/>
              </a:srgbClr>
            </a:prstShdw>
          </a:effectLst>
          <a:extLst>
            <a:ext uri="{909E8E84-426E-40dd-AFC4-6F175D3DCCD1}">
              <a14:hiddenFill xmlns="" xmlns:a14="http://schemas.microsoft.com/office/drawing/2010/main">
                <a:noFill/>
              </a14:hiddenFill>
            </a:ext>
          </a:extLst>
        </xdr:spPr>
        <xdr:txBody>
          <a:bodyPr rtlCol="0"/>
          <a:lstStyle/>
          <a:p>
            <a:pPr algn="ctr"/>
            <a:endParaRPr lang="nl-NL"/>
          </a:p>
        </xdr:txBody>
      </xdr:sp>
      <xdr:sp macro="" textlink="">
        <xdr:nvSpPr>
          <xdr:cNvPr id="3822" name="Line 11">
            <a:extLst>
              <a:ext uri="{FF2B5EF4-FFF2-40B4-BE49-F238E27FC236}">
                <a16:creationId xmlns:a16="http://schemas.microsoft.com/office/drawing/2014/main" id="{00000000-0008-0000-0000-0000EE0E0000}"/>
              </a:ext>
            </a:extLst>
          </xdr:cNvPr>
          <xdr:cNvSpPr>
            <a:spLocks noChangeShapeType="1"/>
          </xdr:cNvSpPr>
        </xdr:nvSpPr>
        <xdr:spPr bwMode="auto">
          <a:xfrm>
            <a:off x="878" y="692"/>
            <a:ext cx="0" cy="52"/>
          </a:xfrm>
          <a:prstGeom prst="line">
            <a:avLst/>
          </a:prstGeom>
          <a:noFill/>
          <a:ln w="9525">
            <a:solidFill>
              <a:srgbClr xmlns:mc="http://schemas.openxmlformats.org/markup-compatibility/2006" xmlns:a14="http://schemas.microsoft.com/office/drawing/2010/main" val="EB0505" mc:Ignorable="a14" a14:legacySpreadsheetColorIndex="14"/>
            </a:solidFill>
            <a:round/>
            <a:headEnd/>
            <a:tailEnd/>
          </a:ln>
          <a:effectLst>
            <a:prstShdw prst="shdw17" dist="17961" dir="2700000">
              <a:srgbClr val="8D0303">
                <a:alpha val="74998"/>
              </a:srgbClr>
            </a:prstShdw>
          </a:effectLst>
          <a:extLst>
            <a:ext uri="{909E8E84-426E-40dd-AFC4-6F175D3DCCD1}">
              <a14:hiddenFill xmlns="" xmlns:a14="http://schemas.microsoft.com/office/drawing/2010/main">
                <a:noFill/>
              </a14:hiddenFill>
            </a:ext>
          </a:extLst>
        </xdr:spPr>
        <xdr:txBody>
          <a:bodyPr rtlCol="0"/>
          <a:lstStyle/>
          <a:p>
            <a:pPr algn="ctr"/>
            <a:endParaRPr lang="nl-NL"/>
          </a:p>
        </xdr:txBody>
      </xdr:sp>
      <xdr:sp macro="" textlink="">
        <xdr:nvSpPr>
          <xdr:cNvPr id="3823" name="Line 12">
            <a:extLst>
              <a:ext uri="{FF2B5EF4-FFF2-40B4-BE49-F238E27FC236}">
                <a16:creationId xmlns:a16="http://schemas.microsoft.com/office/drawing/2014/main" id="{00000000-0008-0000-0000-0000EF0E0000}"/>
              </a:ext>
            </a:extLst>
          </xdr:cNvPr>
          <xdr:cNvSpPr>
            <a:spLocks noChangeShapeType="1"/>
          </xdr:cNvSpPr>
        </xdr:nvSpPr>
        <xdr:spPr bwMode="auto">
          <a:xfrm>
            <a:off x="878" y="744"/>
            <a:ext cx="40" cy="0"/>
          </a:xfrm>
          <a:prstGeom prst="line">
            <a:avLst/>
          </a:prstGeom>
          <a:noFill/>
          <a:ln w="9525">
            <a:solidFill>
              <a:srgbClr xmlns:mc="http://schemas.openxmlformats.org/markup-compatibility/2006" xmlns:a14="http://schemas.microsoft.com/office/drawing/2010/main" val="EB0505" mc:Ignorable="a14" a14:legacySpreadsheetColorIndex="14"/>
            </a:solidFill>
            <a:round/>
            <a:headEnd/>
            <a:tailEnd/>
          </a:ln>
          <a:effectLst>
            <a:prstShdw prst="shdw17" dist="17961" dir="2700000">
              <a:srgbClr val="8D0303">
                <a:alpha val="74998"/>
              </a:srgbClr>
            </a:prstShdw>
          </a:effectLst>
          <a:extLst>
            <a:ext uri="{909E8E84-426E-40dd-AFC4-6F175D3DCCD1}">
              <a14:hiddenFill xmlns="" xmlns:a14="http://schemas.microsoft.com/office/drawing/2010/main">
                <a:noFill/>
              </a14:hiddenFill>
            </a:ext>
          </a:extLst>
        </xdr:spPr>
        <xdr:txBody>
          <a:bodyPr rtlCol="0"/>
          <a:lstStyle/>
          <a:p>
            <a:pPr algn="ctr"/>
            <a:endParaRPr lang="nl-NL"/>
          </a:p>
        </xdr:txBody>
      </xdr:sp>
      <xdr:sp macro="" textlink="">
        <xdr:nvSpPr>
          <xdr:cNvPr id="3824" name="Line 13">
            <a:extLst>
              <a:ext uri="{FF2B5EF4-FFF2-40B4-BE49-F238E27FC236}">
                <a16:creationId xmlns:a16="http://schemas.microsoft.com/office/drawing/2014/main" id="{00000000-0008-0000-0000-0000F00E0000}"/>
              </a:ext>
            </a:extLst>
          </xdr:cNvPr>
          <xdr:cNvSpPr>
            <a:spLocks noChangeShapeType="1"/>
          </xdr:cNvSpPr>
        </xdr:nvSpPr>
        <xdr:spPr bwMode="auto">
          <a:xfrm>
            <a:off x="918" y="692"/>
            <a:ext cx="0" cy="52"/>
          </a:xfrm>
          <a:prstGeom prst="line">
            <a:avLst/>
          </a:prstGeom>
          <a:noFill/>
          <a:ln w="9525">
            <a:solidFill>
              <a:srgbClr xmlns:mc="http://schemas.openxmlformats.org/markup-compatibility/2006" xmlns:a14="http://schemas.microsoft.com/office/drawing/2010/main" val="EB0505" mc:Ignorable="a14" a14:legacySpreadsheetColorIndex="14"/>
            </a:solidFill>
            <a:round/>
            <a:headEnd/>
            <a:tailEnd/>
          </a:ln>
          <a:effectLst>
            <a:prstShdw prst="shdw17" dist="17961" dir="2700000">
              <a:srgbClr val="8D0303">
                <a:alpha val="74998"/>
              </a:srgbClr>
            </a:prstShdw>
          </a:effectLst>
          <a:extLst>
            <a:ext uri="{909E8E84-426E-40dd-AFC4-6F175D3DCCD1}">
              <a14:hiddenFill xmlns="" xmlns:a14="http://schemas.microsoft.com/office/drawing/2010/main">
                <a:noFill/>
              </a14:hiddenFill>
            </a:ext>
          </a:extLst>
        </xdr:spPr>
        <xdr:txBody>
          <a:bodyPr rtlCol="0"/>
          <a:lstStyle/>
          <a:p>
            <a:pPr algn="ctr"/>
            <a:endParaRPr lang="nl-NL"/>
          </a:p>
        </xdr:txBody>
      </xdr:sp>
    </xdr:grpSp>
    <xdr:clientData/>
  </xdr:twoCellAnchor>
  <xdr:twoCellAnchor>
    <xdr:from>
      <xdr:col>15</xdr:col>
      <xdr:colOff>0</xdr:colOff>
      <xdr:row>22</xdr:row>
      <xdr:rowOff>0</xdr:rowOff>
    </xdr:from>
    <xdr:to>
      <xdr:col>17</xdr:col>
      <xdr:colOff>0</xdr:colOff>
      <xdr:row>23</xdr:row>
      <xdr:rowOff>0</xdr:rowOff>
    </xdr:to>
    <xdr:grpSp>
      <xdr:nvGrpSpPr>
        <xdr:cNvPr id="3804" name="Group 14">
          <a:extLst>
            <a:ext uri="{FF2B5EF4-FFF2-40B4-BE49-F238E27FC236}">
              <a16:creationId xmlns:a16="http://schemas.microsoft.com/office/drawing/2014/main" id="{00000000-0008-0000-0000-0000DC0E0000}"/>
            </a:ext>
          </a:extLst>
        </xdr:cNvPr>
        <xdr:cNvGrpSpPr>
          <a:grpSpLocks/>
        </xdr:cNvGrpSpPr>
      </xdr:nvGrpSpPr>
      <xdr:grpSpPr bwMode="auto">
        <a:xfrm>
          <a:off x="5400675" y="6724650"/>
          <a:ext cx="962025" cy="247650"/>
          <a:chOff x="878" y="692"/>
          <a:chExt cx="40" cy="52"/>
        </a:xfrm>
      </xdr:grpSpPr>
      <xdr:sp macro="" textlink="">
        <xdr:nvSpPr>
          <xdr:cNvPr id="3817" name="Line 15">
            <a:extLst>
              <a:ext uri="{FF2B5EF4-FFF2-40B4-BE49-F238E27FC236}">
                <a16:creationId xmlns:a16="http://schemas.microsoft.com/office/drawing/2014/main" id="{00000000-0008-0000-0000-0000E90E0000}"/>
              </a:ext>
            </a:extLst>
          </xdr:cNvPr>
          <xdr:cNvSpPr>
            <a:spLocks noChangeShapeType="1"/>
          </xdr:cNvSpPr>
        </xdr:nvSpPr>
        <xdr:spPr bwMode="auto">
          <a:xfrm>
            <a:off x="878" y="692"/>
            <a:ext cx="40" cy="0"/>
          </a:xfrm>
          <a:prstGeom prst="line">
            <a:avLst/>
          </a:prstGeom>
          <a:noFill/>
          <a:ln w="9525">
            <a:solidFill>
              <a:srgbClr xmlns:mc="http://schemas.openxmlformats.org/markup-compatibility/2006" xmlns:a14="http://schemas.microsoft.com/office/drawing/2010/main" val="464646" mc:Ignorable="a14" a14:legacySpreadsheetColorIndex="21"/>
            </a:solidFill>
            <a:round/>
            <a:headEnd/>
            <a:tailEnd/>
          </a:ln>
          <a:effectLst>
            <a:prstShdw prst="shdw17" dist="17961" dir="2700000">
              <a:srgbClr val="2A2A2A">
                <a:alpha val="74998"/>
              </a:srgbClr>
            </a:prstShdw>
          </a:effectLst>
          <a:extLst>
            <a:ext uri="{909E8E84-426E-40dd-AFC4-6F175D3DCCD1}">
              <a14:hiddenFill xmlns="" xmlns:a14="http://schemas.microsoft.com/office/drawing/2010/main">
                <a:noFill/>
              </a14:hiddenFill>
            </a:ext>
          </a:extLst>
        </xdr:spPr>
        <xdr:txBody>
          <a:bodyPr rtlCol="0"/>
          <a:lstStyle/>
          <a:p>
            <a:pPr algn="ctr"/>
            <a:endParaRPr lang="nl-NL"/>
          </a:p>
        </xdr:txBody>
      </xdr:sp>
      <xdr:sp macro="" textlink="">
        <xdr:nvSpPr>
          <xdr:cNvPr id="3818" name="Line 16">
            <a:extLst>
              <a:ext uri="{FF2B5EF4-FFF2-40B4-BE49-F238E27FC236}">
                <a16:creationId xmlns:a16="http://schemas.microsoft.com/office/drawing/2014/main" id="{00000000-0008-0000-0000-0000EA0E0000}"/>
              </a:ext>
            </a:extLst>
          </xdr:cNvPr>
          <xdr:cNvSpPr>
            <a:spLocks noChangeShapeType="1"/>
          </xdr:cNvSpPr>
        </xdr:nvSpPr>
        <xdr:spPr bwMode="auto">
          <a:xfrm>
            <a:off x="878" y="692"/>
            <a:ext cx="0" cy="52"/>
          </a:xfrm>
          <a:prstGeom prst="line">
            <a:avLst/>
          </a:prstGeom>
          <a:noFill/>
          <a:ln w="9525">
            <a:solidFill>
              <a:srgbClr xmlns:mc="http://schemas.openxmlformats.org/markup-compatibility/2006" xmlns:a14="http://schemas.microsoft.com/office/drawing/2010/main" val="464646" mc:Ignorable="a14" a14:legacySpreadsheetColorIndex="21"/>
            </a:solidFill>
            <a:round/>
            <a:headEnd/>
            <a:tailEnd/>
          </a:ln>
          <a:effectLst>
            <a:prstShdw prst="shdw17" dist="17961" dir="2700000">
              <a:srgbClr val="2A2A2A">
                <a:alpha val="74998"/>
              </a:srgbClr>
            </a:prstShdw>
          </a:effectLst>
          <a:extLst>
            <a:ext uri="{909E8E84-426E-40dd-AFC4-6F175D3DCCD1}">
              <a14:hiddenFill xmlns="" xmlns:a14="http://schemas.microsoft.com/office/drawing/2010/main">
                <a:noFill/>
              </a14:hiddenFill>
            </a:ext>
          </a:extLst>
        </xdr:spPr>
        <xdr:txBody>
          <a:bodyPr rtlCol="0"/>
          <a:lstStyle/>
          <a:p>
            <a:pPr algn="ctr"/>
            <a:endParaRPr lang="nl-NL"/>
          </a:p>
        </xdr:txBody>
      </xdr:sp>
      <xdr:sp macro="" textlink="">
        <xdr:nvSpPr>
          <xdr:cNvPr id="3819" name="Line 17">
            <a:extLst>
              <a:ext uri="{FF2B5EF4-FFF2-40B4-BE49-F238E27FC236}">
                <a16:creationId xmlns:a16="http://schemas.microsoft.com/office/drawing/2014/main" id="{00000000-0008-0000-0000-0000EB0E0000}"/>
              </a:ext>
            </a:extLst>
          </xdr:cNvPr>
          <xdr:cNvSpPr>
            <a:spLocks noChangeShapeType="1"/>
          </xdr:cNvSpPr>
        </xdr:nvSpPr>
        <xdr:spPr bwMode="auto">
          <a:xfrm>
            <a:off x="878" y="744"/>
            <a:ext cx="40" cy="0"/>
          </a:xfrm>
          <a:prstGeom prst="line">
            <a:avLst/>
          </a:prstGeom>
          <a:noFill/>
          <a:ln w="9525">
            <a:solidFill>
              <a:srgbClr xmlns:mc="http://schemas.openxmlformats.org/markup-compatibility/2006" xmlns:a14="http://schemas.microsoft.com/office/drawing/2010/main" val="464646" mc:Ignorable="a14" a14:legacySpreadsheetColorIndex="21"/>
            </a:solidFill>
            <a:round/>
            <a:headEnd/>
            <a:tailEnd/>
          </a:ln>
          <a:effectLst>
            <a:prstShdw prst="shdw17" dist="17961" dir="2700000">
              <a:srgbClr val="2A2A2A">
                <a:alpha val="74998"/>
              </a:srgbClr>
            </a:prstShdw>
          </a:effectLst>
          <a:extLst>
            <a:ext uri="{909E8E84-426E-40dd-AFC4-6F175D3DCCD1}">
              <a14:hiddenFill xmlns="" xmlns:a14="http://schemas.microsoft.com/office/drawing/2010/main">
                <a:noFill/>
              </a14:hiddenFill>
            </a:ext>
          </a:extLst>
        </xdr:spPr>
        <xdr:txBody>
          <a:bodyPr rtlCol="0"/>
          <a:lstStyle/>
          <a:p>
            <a:pPr algn="ctr"/>
            <a:endParaRPr lang="nl-NL"/>
          </a:p>
        </xdr:txBody>
      </xdr:sp>
      <xdr:sp macro="" textlink="">
        <xdr:nvSpPr>
          <xdr:cNvPr id="3820" name="Line 18">
            <a:extLst>
              <a:ext uri="{FF2B5EF4-FFF2-40B4-BE49-F238E27FC236}">
                <a16:creationId xmlns:a16="http://schemas.microsoft.com/office/drawing/2014/main" id="{00000000-0008-0000-0000-0000EC0E0000}"/>
              </a:ext>
            </a:extLst>
          </xdr:cNvPr>
          <xdr:cNvSpPr>
            <a:spLocks noChangeShapeType="1"/>
          </xdr:cNvSpPr>
        </xdr:nvSpPr>
        <xdr:spPr bwMode="auto">
          <a:xfrm>
            <a:off x="918" y="692"/>
            <a:ext cx="0" cy="52"/>
          </a:xfrm>
          <a:prstGeom prst="line">
            <a:avLst/>
          </a:prstGeom>
          <a:noFill/>
          <a:ln w="9525">
            <a:solidFill>
              <a:srgbClr xmlns:mc="http://schemas.openxmlformats.org/markup-compatibility/2006" xmlns:a14="http://schemas.microsoft.com/office/drawing/2010/main" val="464646" mc:Ignorable="a14" a14:legacySpreadsheetColorIndex="21"/>
            </a:solidFill>
            <a:round/>
            <a:headEnd/>
            <a:tailEnd/>
          </a:ln>
          <a:effectLst>
            <a:prstShdw prst="shdw17" dist="17961" dir="2700000">
              <a:srgbClr val="2A2A2A">
                <a:alpha val="74998"/>
              </a:srgbClr>
            </a:prstShdw>
          </a:effectLst>
          <a:extLst>
            <a:ext uri="{909E8E84-426E-40dd-AFC4-6F175D3DCCD1}">
              <a14:hiddenFill xmlns="" xmlns:a14="http://schemas.microsoft.com/office/drawing/2010/main">
                <a:noFill/>
              </a14:hiddenFill>
            </a:ext>
          </a:extLst>
        </xdr:spPr>
        <xdr:txBody>
          <a:bodyPr rtlCol="0"/>
          <a:lstStyle/>
          <a:p>
            <a:pPr algn="ctr"/>
            <a:endParaRPr lang="nl-NL"/>
          </a:p>
        </xdr:txBody>
      </xdr:sp>
    </xdr:grpSp>
    <xdr:clientData/>
  </xdr:twoCellAnchor>
  <xdr:twoCellAnchor>
    <xdr:from>
      <xdr:col>15</xdr:col>
      <xdr:colOff>0</xdr:colOff>
      <xdr:row>21</xdr:row>
      <xdr:rowOff>0</xdr:rowOff>
    </xdr:from>
    <xdr:to>
      <xdr:col>17</xdr:col>
      <xdr:colOff>0</xdr:colOff>
      <xdr:row>22</xdr:row>
      <xdr:rowOff>0</xdr:rowOff>
    </xdr:to>
    <xdr:grpSp>
      <xdr:nvGrpSpPr>
        <xdr:cNvPr id="3805" name="Group 19">
          <a:extLst>
            <a:ext uri="{FF2B5EF4-FFF2-40B4-BE49-F238E27FC236}">
              <a16:creationId xmlns:a16="http://schemas.microsoft.com/office/drawing/2014/main" id="{00000000-0008-0000-0000-0000DD0E0000}"/>
            </a:ext>
          </a:extLst>
        </xdr:cNvPr>
        <xdr:cNvGrpSpPr>
          <a:grpSpLocks/>
        </xdr:cNvGrpSpPr>
      </xdr:nvGrpSpPr>
      <xdr:grpSpPr bwMode="auto">
        <a:xfrm>
          <a:off x="5400675" y="6477000"/>
          <a:ext cx="962025" cy="247650"/>
          <a:chOff x="878" y="692"/>
          <a:chExt cx="40" cy="52"/>
        </a:xfrm>
      </xdr:grpSpPr>
      <xdr:sp macro="" textlink="">
        <xdr:nvSpPr>
          <xdr:cNvPr id="3813" name="Line 20">
            <a:extLst>
              <a:ext uri="{FF2B5EF4-FFF2-40B4-BE49-F238E27FC236}">
                <a16:creationId xmlns:a16="http://schemas.microsoft.com/office/drawing/2014/main" id="{00000000-0008-0000-0000-0000E50E0000}"/>
              </a:ext>
            </a:extLst>
          </xdr:cNvPr>
          <xdr:cNvSpPr>
            <a:spLocks noChangeShapeType="1"/>
          </xdr:cNvSpPr>
        </xdr:nvSpPr>
        <xdr:spPr bwMode="auto">
          <a:xfrm>
            <a:off x="878" y="692"/>
            <a:ext cx="40" cy="0"/>
          </a:xfrm>
          <a:prstGeom prst="line">
            <a:avLst/>
          </a:prstGeom>
          <a:noFill/>
          <a:ln w="9525">
            <a:solidFill>
              <a:srgbClr xmlns:mc="http://schemas.openxmlformats.org/markup-compatibility/2006" xmlns:a14="http://schemas.microsoft.com/office/drawing/2010/main" val="464646" mc:Ignorable="a14" a14:legacySpreadsheetColorIndex="21"/>
            </a:solidFill>
            <a:round/>
            <a:headEnd/>
            <a:tailEnd/>
          </a:ln>
          <a:effectLst>
            <a:prstShdw prst="shdw17" dist="17961" dir="2700000">
              <a:srgbClr val="2A2A2A">
                <a:alpha val="74998"/>
              </a:srgbClr>
            </a:prstShdw>
          </a:effectLst>
          <a:extLst>
            <a:ext uri="{909E8E84-426E-40dd-AFC4-6F175D3DCCD1}">
              <a14:hiddenFill xmlns="" xmlns:a14="http://schemas.microsoft.com/office/drawing/2010/main">
                <a:noFill/>
              </a14:hiddenFill>
            </a:ext>
          </a:extLst>
        </xdr:spPr>
        <xdr:txBody>
          <a:bodyPr rtlCol="0"/>
          <a:lstStyle/>
          <a:p>
            <a:pPr algn="ctr"/>
            <a:endParaRPr lang="nl-NL"/>
          </a:p>
        </xdr:txBody>
      </xdr:sp>
      <xdr:sp macro="" textlink="">
        <xdr:nvSpPr>
          <xdr:cNvPr id="3814" name="Line 21">
            <a:extLst>
              <a:ext uri="{FF2B5EF4-FFF2-40B4-BE49-F238E27FC236}">
                <a16:creationId xmlns:a16="http://schemas.microsoft.com/office/drawing/2014/main" id="{00000000-0008-0000-0000-0000E60E0000}"/>
              </a:ext>
            </a:extLst>
          </xdr:cNvPr>
          <xdr:cNvSpPr>
            <a:spLocks noChangeShapeType="1"/>
          </xdr:cNvSpPr>
        </xdr:nvSpPr>
        <xdr:spPr bwMode="auto">
          <a:xfrm>
            <a:off x="878" y="692"/>
            <a:ext cx="0" cy="52"/>
          </a:xfrm>
          <a:prstGeom prst="line">
            <a:avLst/>
          </a:prstGeom>
          <a:noFill/>
          <a:ln w="9525">
            <a:solidFill>
              <a:srgbClr xmlns:mc="http://schemas.openxmlformats.org/markup-compatibility/2006" xmlns:a14="http://schemas.microsoft.com/office/drawing/2010/main" val="464646" mc:Ignorable="a14" a14:legacySpreadsheetColorIndex="21"/>
            </a:solidFill>
            <a:round/>
            <a:headEnd/>
            <a:tailEnd/>
          </a:ln>
          <a:effectLst>
            <a:prstShdw prst="shdw17" dist="17961" dir="2700000">
              <a:srgbClr val="2A2A2A">
                <a:alpha val="74998"/>
              </a:srgbClr>
            </a:prstShdw>
          </a:effectLst>
          <a:extLst>
            <a:ext uri="{909E8E84-426E-40dd-AFC4-6F175D3DCCD1}">
              <a14:hiddenFill xmlns="" xmlns:a14="http://schemas.microsoft.com/office/drawing/2010/main">
                <a:noFill/>
              </a14:hiddenFill>
            </a:ext>
          </a:extLst>
        </xdr:spPr>
        <xdr:txBody>
          <a:bodyPr rtlCol="0"/>
          <a:lstStyle/>
          <a:p>
            <a:pPr algn="ctr"/>
            <a:endParaRPr lang="nl-NL"/>
          </a:p>
        </xdr:txBody>
      </xdr:sp>
      <xdr:sp macro="" textlink="">
        <xdr:nvSpPr>
          <xdr:cNvPr id="3815" name="Line 22">
            <a:extLst>
              <a:ext uri="{FF2B5EF4-FFF2-40B4-BE49-F238E27FC236}">
                <a16:creationId xmlns:a16="http://schemas.microsoft.com/office/drawing/2014/main" id="{00000000-0008-0000-0000-0000E70E0000}"/>
              </a:ext>
            </a:extLst>
          </xdr:cNvPr>
          <xdr:cNvSpPr>
            <a:spLocks noChangeShapeType="1"/>
          </xdr:cNvSpPr>
        </xdr:nvSpPr>
        <xdr:spPr bwMode="auto">
          <a:xfrm>
            <a:off x="878" y="744"/>
            <a:ext cx="40" cy="0"/>
          </a:xfrm>
          <a:prstGeom prst="line">
            <a:avLst/>
          </a:prstGeom>
          <a:noFill/>
          <a:ln w="9525">
            <a:solidFill>
              <a:srgbClr xmlns:mc="http://schemas.openxmlformats.org/markup-compatibility/2006" xmlns:a14="http://schemas.microsoft.com/office/drawing/2010/main" val="464646" mc:Ignorable="a14" a14:legacySpreadsheetColorIndex="21"/>
            </a:solidFill>
            <a:round/>
            <a:headEnd/>
            <a:tailEnd/>
          </a:ln>
          <a:effectLst>
            <a:prstShdw prst="shdw17" dist="17961" dir="2700000">
              <a:srgbClr val="2A2A2A">
                <a:alpha val="74998"/>
              </a:srgbClr>
            </a:prstShdw>
          </a:effectLst>
          <a:extLst>
            <a:ext uri="{909E8E84-426E-40dd-AFC4-6F175D3DCCD1}">
              <a14:hiddenFill xmlns="" xmlns:a14="http://schemas.microsoft.com/office/drawing/2010/main">
                <a:noFill/>
              </a14:hiddenFill>
            </a:ext>
          </a:extLst>
        </xdr:spPr>
        <xdr:txBody>
          <a:bodyPr rtlCol="0"/>
          <a:lstStyle/>
          <a:p>
            <a:pPr algn="ctr"/>
            <a:endParaRPr lang="nl-NL"/>
          </a:p>
        </xdr:txBody>
      </xdr:sp>
      <xdr:sp macro="" textlink="">
        <xdr:nvSpPr>
          <xdr:cNvPr id="3816" name="Line 23">
            <a:extLst>
              <a:ext uri="{FF2B5EF4-FFF2-40B4-BE49-F238E27FC236}">
                <a16:creationId xmlns:a16="http://schemas.microsoft.com/office/drawing/2014/main" id="{00000000-0008-0000-0000-0000E80E0000}"/>
              </a:ext>
            </a:extLst>
          </xdr:cNvPr>
          <xdr:cNvSpPr>
            <a:spLocks noChangeShapeType="1"/>
          </xdr:cNvSpPr>
        </xdr:nvSpPr>
        <xdr:spPr bwMode="auto">
          <a:xfrm>
            <a:off x="918" y="692"/>
            <a:ext cx="0" cy="52"/>
          </a:xfrm>
          <a:prstGeom prst="line">
            <a:avLst/>
          </a:prstGeom>
          <a:noFill/>
          <a:ln w="9525">
            <a:solidFill>
              <a:srgbClr xmlns:mc="http://schemas.openxmlformats.org/markup-compatibility/2006" xmlns:a14="http://schemas.microsoft.com/office/drawing/2010/main" val="464646" mc:Ignorable="a14" a14:legacySpreadsheetColorIndex="21"/>
            </a:solidFill>
            <a:round/>
            <a:headEnd/>
            <a:tailEnd/>
          </a:ln>
          <a:effectLst>
            <a:prstShdw prst="shdw17" dist="17961" dir="2700000">
              <a:srgbClr val="2A2A2A">
                <a:alpha val="74998"/>
              </a:srgbClr>
            </a:prstShdw>
          </a:effectLst>
          <a:extLst>
            <a:ext uri="{909E8E84-426E-40dd-AFC4-6F175D3DCCD1}">
              <a14:hiddenFill xmlns="" xmlns:a14="http://schemas.microsoft.com/office/drawing/2010/main">
                <a:noFill/>
              </a14:hiddenFill>
            </a:ext>
          </a:extLst>
        </xdr:spPr>
        <xdr:txBody>
          <a:bodyPr rtlCol="0"/>
          <a:lstStyle/>
          <a:p>
            <a:pPr algn="ctr"/>
            <a:endParaRPr lang="nl-NL"/>
          </a:p>
        </xdr:txBody>
      </xdr:sp>
    </xdr:grpSp>
    <xdr:clientData/>
  </xdr:twoCellAnchor>
  <xdr:oneCellAnchor>
    <xdr:from>
      <xdr:col>2</xdr:col>
      <xdr:colOff>46251</xdr:colOff>
      <xdr:row>10</xdr:row>
      <xdr:rowOff>240335</xdr:rowOff>
    </xdr:from>
    <xdr:ext cx="155394" cy="230832"/>
    <xdr:sp macro="" textlink="">
      <xdr:nvSpPr>
        <xdr:cNvPr id="3096" name="Text Box 24">
          <a:extLst>
            <a:ext uri="{FF2B5EF4-FFF2-40B4-BE49-F238E27FC236}">
              <a16:creationId xmlns:a16="http://schemas.microsoft.com/office/drawing/2014/main" id="{00000000-0008-0000-0000-0000180C0000}"/>
            </a:ext>
          </a:extLst>
        </xdr:cNvPr>
        <xdr:cNvSpPr txBox="1">
          <a:spLocks noChangeArrowheads="1"/>
        </xdr:cNvSpPr>
      </xdr:nvSpPr>
      <xdr:spPr bwMode="auto">
        <a:xfrm>
          <a:off x="681251" y="4050335"/>
          <a:ext cx="155394" cy="230832"/>
        </a:xfrm>
        <a:prstGeom prst="rect">
          <a:avLst/>
        </a:prstGeom>
        <a:solidFill>
          <a:srgbClr xmlns:mc="http://schemas.openxmlformats.org/markup-compatibility/2006" xmlns:a14="http://schemas.microsoft.com/office/drawing/2010/main" val="EB0505" mc:Ignorable="a14" a14:legacySpreadsheetColorIndex="14"/>
        </a:solidFill>
        <a:ln>
          <a:noFill/>
        </a:ln>
        <a:effectLst>
          <a:prstShdw prst="shdw17" dist="17961" dir="2700000">
            <a:srgbClr xmlns:mc="http://schemas.openxmlformats.org/markup-compatibility/2006" xmlns:a14="http://schemas.microsoft.com/office/drawing/2010/main" val="8D0303" mc:Ignorable="a14" a14:legacySpreadsheetColorIndex="14">
              <a:gamma/>
              <a:shade val="60000"/>
              <a:invGamma/>
            </a:srgbClr>
          </a:prstShdw>
        </a:effectLst>
        <a:extLst>
          <a:ext uri="{91240B29-F687-4f45-9708-019B960494DF}">
            <a14:hiddenLine xmlns=""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36576" tIns="22860" rIns="36576" bIns="22860" anchor="ctr" upright="1">
          <a:spAutoFit/>
        </a:bodyPr>
        <a:lstStyle/>
        <a:p>
          <a:pPr algn="ctr" rtl="0">
            <a:defRPr sz="1000"/>
          </a:pPr>
          <a:r>
            <a:rPr lang="nl-NL" sz="1200" b="0" i="0" u="none" strike="noStrike" baseline="0">
              <a:solidFill>
                <a:srgbClr val="FFFFFF"/>
              </a:solidFill>
              <a:latin typeface="Wingdings 3"/>
            </a:rPr>
            <a:t>}</a:t>
          </a:r>
          <a:endParaRPr lang="nl-NL"/>
        </a:p>
      </xdr:txBody>
    </xdr:sp>
    <xdr:clientData/>
  </xdr:oneCellAnchor>
  <xdr:oneCellAnchor>
    <xdr:from>
      <xdr:col>2</xdr:col>
      <xdr:colOff>46251</xdr:colOff>
      <xdr:row>4</xdr:row>
      <xdr:rowOff>240335</xdr:rowOff>
    </xdr:from>
    <xdr:ext cx="155394" cy="230832"/>
    <xdr:sp macro="" textlink="">
      <xdr:nvSpPr>
        <xdr:cNvPr id="3097" name="Text Box 25">
          <a:extLst>
            <a:ext uri="{FF2B5EF4-FFF2-40B4-BE49-F238E27FC236}">
              <a16:creationId xmlns:a16="http://schemas.microsoft.com/office/drawing/2014/main" id="{00000000-0008-0000-0000-0000190C0000}"/>
            </a:ext>
          </a:extLst>
        </xdr:cNvPr>
        <xdr:cNvSpPr txBox="1">
          <a:spLocks noChangeArrowheads="1"/>
        </xdr:cNvSpPr>
      </xdr:nvSpPr>
      <xdr:spPr bwMode="auto">
        <a:xfrm>
          <a:off x="681251" y="2526335"/>
          <a:ext cx="155394" cy="230832"/>
        </a:xfrm>
        <a:prstGeom prst="rect">
          <a:avLst/>
        </a:prstGeom>
        <a:solidFill>
          <a:srgbClr xmlns:mc="http://schemas.openxmlformats.org/markup-compatibility/2006" xmlns:a14="http://schemas.microsoft.com/office/drawing/2010/main" val="5F5F5A" mc:Ignorable="a14" a14:legacySpreadsheetColorIndex="16"/>
        </a:solidFill>
        <a:ln>
          <a:noFill/>
        </a:ln>
        <a:effectLst>
          <a:prstShdw prst="shdw17" dist="17961" dir="2700000">
            <a:srgbClr xmlns:mc="http://schemas.openxmlformats.org/markup-compatibility/2006" xmlns:a14="http://schemas.microsoft.com/office/drawing/2010/main" val="393936" mc:Ignorable="a14" a14:legacySpreadsheetColorIndex="16">
              <a:gamma/>
              <a:shade val="60000"/>
              <a:invGamma/>
            </a:srgbClr>
          </a:prstShdw>
        </a:effectLst>
        <a:extLst>
          <a:ext uri="{91240B29-F687-4f45-9708-019B960494DF}">
            <a14:hiddenLine xmlns=""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36576" tIns="22860" rIns="36576" bIns="22860" anchor="ctr" upright="1">
          <a:spAutoFit/>
        </a:bodyPr>
        <a:lstStyle/>
        <a:p>
          <a:pPr algn="ctr" rtl="0">
            <a:defRPr sz="1000"/>
          </a:pPr>
          <a:r>
            <a:rPr lang="nl-NL" sz="1200" b="0" i="0" u="none" strike="noStrike" baseline="0">
              <a:solidFill>
                <a:srgbClr val="FFFFFF"/>
              </a:solidFill>
              <a:latin typeface="Wingdings 3"/>
            </a:rPr>
            <a:t>}</a:t>
          </a:r>
          <a:endParaRPr lang="nl-NL"/>
        </a:p>
      </xdr:txBody>
    </xdr:sp>
    <xdr:clientData/>
  </xdr:oneCellAnchor>
  <xdr:twoCellAnchor>
    <xdr:from>
      <xdr:col>2</xdr:col>
      <xdr:colOff>0</xdr:colOff>
      <xdr:row>12</xdr:row>
      <xdr:rowOff>0</xdr:rowOff>
    </xdr:from>
    <xdr:to>
      <xdr:col>18</xdr:col>
      <xdr:colOff>0</xdr:colOff>
      <xdr:row>15</xdr:row>
      <xdr:rowOff>95250</xdr:rowOff>
    </xdr:to>
    <xdr:sp macro="" textlink="">
      <xdr:nvSpPr>
        <xdr:cNvPr id="3098" name="Text Box 26">
          <a:extLst>
            <a:ext uri="{FF2B5EF4-FFF2-40B4-BE49-F238E27FC236}">
              <a16:creationId xmlns:a16="http://schemas.microsoft.com/office/drawing/2014/main" id="{00000000-0008-0000-0000-00001A0C0000}"/>
            </a:ext>
          </a:extLst>
        </xdr:cNvPr>
        <xdr:cNvSpPr txBox="1">
          <a:spLocks noChangeArrowheads="1"/>
        </xdr:cNvSpPr>
      </xdr:nvSpPr>
      <xdr:spPr bwMode="auto">
        <a:xfrm>
          <a:off x="561975" y="4248150"/>
          <a:ext cx="6477000" cy="838200"/>
        </a:xfrm>
        <a:prstGeom prst="rect">
          <a:avLst/>
        </a:prstGeom>
        <a:noFill/>
        <a:ln>
          <a:noFill/>
        </a:ln>
        <a:effectLst>
          <a:prstShdw prst="shdw17" dist="17961" dir="2700000">
            <a:srgbClr xmlns:mc="http://schemas.openxmlformats.org/markup-compatibility/2006" xmlns:a14="http://schemas.microsoft.com/office/drawing/2010/main" val="909090" mc:Ignorable="a14" a14:legacySpreadsheetColorIndex="8">
              <a:gamma/>
              <a:shade val="60000"/>
              <a:invGamma/>
            </a:srgbClr>
          </a:prstShdw>
        </a:effectLst>
        <a:extLst>
          <a:ext uri="{909E8E84-426E-40dd-AFC4-6F175D3DCCD1}">
            <a14:hiddenFill xmlns="" xmlns:a14="http://schemas.microsoft.com/office/drawing/2010/main">
              <a:solidFill>
                <a:srgbClr xmlns:mc="http://schemas.openxmlformats.org/markup-compatibility/2006" val="F0F0F0" mc:Ignorable="a14" a14:legacySpreadsheetColorIndex="8"/>
              </a:solidFill>
            </a14:hiddenFill>
          </a:ext>
          <a:ext uri="{91240B29-F687-4f45-9708-019B960494DF}">
            <a14:hiddenLine xmlns=""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44000" tIns="118800" rIns="90000" bIns="46800" anchor="t" upright="1"/>
        <a:lstStyle/>
        <a:p>
          <a:pPr marL="0" marR="0" indent="0" algn="l" defTabSz="914400" rtl="0" eaLnBrk="1" fontAlgn="auto" latinLnBrk="0" hangingPunct="1">
            <a:lnSpc>
              <a:spcPct val="100000"/>
            </a:lnSpc>
            <a:spcBef>
              <a:spcPts val="0"/>
            </a:spcBef>
            <a:spcAft>
              <a:spcPts val="0"/>
            </a:spcAft>
            <a:buClrTx/>
            <a:buSzTx/>
            <a:buFontTx/>
            <a:buNone/>
            <a:tabLst/>
            <a:defRPr sz="1000"/>
          </a:pPr>
          <a:r>
            <a:rPr lang="nl-NL" sz="1200" b="0" i="0" u="none" strike="noStrike" baseline="0">
              <a:solidFill>
                <a:srgbClr val="000000"/>
              </a:solidFill>
              <a:latin typeface="Tahoma"/>
              <a:ea typeface="Tahoma"/>
              <a:cs typeface="Tahoma"/>
            </a:rPr>
            <a:t>Met deze tool kunt u berekenen of het voordeliger is om meerdere kleine investeringen die deel uitmaken van een complex van middelen als investeringen aan te merken of om de aanschafkosten direct van de winst af te trekken.</a:t>
          </a:r>
        </a:p>
        <a:p>
          <a:pPr algn="l" rtl="0">
            <a:defRPr sz="1000"/>
          </a:pPr>
          <a:endParaRPr lang="nl-NL" sz="1200" b="0" i="0" u="none" strike="noStrike" baseline="0">
            <a:solidFill>
              <a:srgbClr val="000000"/>
            </a:solidFill>
            <a:latin typeface="Tahoma"/>
            <a:ea typeface="Tahoma"/>
            <a:cs typeface="Tahoma"/>
          </a:endParaRPr>
        </a:p>
      </xdr:txBody>
    </xdr:sp>
    <xdr:clientData/>
  </xdr:twoCellAnchor>
  <xdr:twoCellAnchor editAs="oneCell">
    <xdr:from>
      <xdr:col>2</xdr:col>
      <xdr:colOff>190500</xdr:colOff>
      <xdr:row>21</xdr:row>
      <xdr:rowOff>12700</xdr:rowOff>
    </xdr:from>
    <xdr:to>
      <xdr:col>4</xdr:col>
      <xdr:colOff>330200</xdr:colOff>
      <xdr:row>21</xdr:row>
      <xdr:rowOff>241300</xdr:rowOff>
    </xdr:to>
    <xdr:pic>
      <xdr:nvPicPr>
        <xdr:cNvPr id="3809" name="Picture 27" descr="WWINDIxx_white">
          <a:extLst>
            <a:ext uri="{FF2B5EF4-FFF2-40B4-BE49-F238E27FC236}">
              <a16:creationId xmlns:a16="http://schemas.microsoft.com/office/drawing/2014/main" id="{00000000-0008-0000-0000-0000E10E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25500" y="6616700"/>
          <a:ext cx="1016000" cy="2286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16</xdr:col>
      <xdr:colOff>558800</xdr:colOff>
      <xdr:row>21</xdr:row>
      <xdr:rowOff>12700</xdr:rowOff>
    </xdr:from>
    <xdr:to>
      <xdr:col>16</xdr:col>
      <xdr:colOff>647700</xdr:colOff>
      <xdr:row>21</xdr:row>
      <xdr:rowOff>88900</xdr:rowOff>
    </xdr:to>
    <xdr:sp macro="" textlink="">
      <xdr:nvSpPr>
        <xdr:cNvPr id="3810" name="Rectangle 28">
          <a:extLst>
            <a:ext uri="{FF2B5EF4-FFF2-40B4-BE49-F238E27FC236}">
              <a16:creationId xmlns:a16="http://schemas.microsoft.com/office/drawing/2014/main" id="{00000000-0008-0000-0000-0000E20E0000}"/>
            </a:ext>
          </a:extLst>
        </xdr:cNvPr>
        <xdr:cNvSpPr>
          <a:spLocks noChangeArrowheads="1"/>
        </xdr:cNvSpPr>
      </xdr:nvSpPr>
      <xdr:spPr bwMode="auto">
        <a:xfrm>
          <a:off x="7251700" y="6616700"/>
          <a:ext cx="88900" cy="76200"/>
        </a:xfrm>
        <a:prstGeom prst="rect">
          <a:avLst/>
        </a:prstGeom>
        <a:solidFill>
          <a:srgbClr xmlns:mc="http://schemas.openxmlformats.org/markup-compatibility/2006" xmlns:a14="http://schemas.microsoft.com/office/drawing/2010/main" val="464646" mc:Ignorable="a14" a14:legacySpreadsheetColorIndex="21"/>
        </a:solidFill>
        <a:ln w="9525">
          <a:solidFill>
            <a:srgbClr xmlns:mc="http://schemas.openxmlformats.org/markup-compatibility/2006" xmlns:a14="http://schemas.microsoft.com/office/drawing/2010/main" val="464646" mc:Ignorable="a14" a14:legacySpreadsheetColorIndex="21"/>
          </a:solidFill>
          <a:miter lim="800000"/>
          <a:headEnd/>
          <a:tailEnd/>
        </a:ln>
      </xdr:spPr>
      <xdr:txBody>
        <a:bodyPr rtlCol="0"/>
        <a:lstStyle/>
        <a:p>
          <a:pPr algn="ctr"/>
          <a:endParaRPr lang="nl-NL"/>
        </a:p>
      </xdr:txBody>
    </xdr:sp>
    <xdr:clientData/>
  </xdr:twoCellAnchor>
  <xdr:twoCellAnchor>
    <xdr:from>
      <xdr:col>16</xdr:col>
      <xdr:colOff>558800</xdr:colOff>
      <xdr:row>22</xdr:row>
      <xdr:rowOff>12700</xdr:rowOff>
    </xdr:from>
    <xdr:to>
      <xdr:col>16</xdr:col>
      <xdr:colOff>647700</xdr:colOff>
      <xdr:row>22</xdr:row>
      <xdr:rowOff>88900</xdr:rowOff>
    </xdr:to>
    <xdr:sp macro="" textlink="">
      <xdr:nvSpPr>
        <xdr:cNvPr id="3811" name="Rectangle 29">
          <a:extLst>
            <a:ext uri="{FF2B5EF4-FFF2-40B4-BE49-F238E27FC236}">
              <a16:creationId xmlns:a16="http://schemas.microsoft.com/office/drawing/2014/main" id="{00000000-0008-0000-0000-0000E30E0000}"/>
            </a:ext>
          </a:extLst>
        </xdr:cNvPr>
        <xdr:cNvSpPr>
          <a:spLocks noChangeArrowheads="1"/>
        </xdr:cNvSpPr>
      </xdr:nvSpPr>
      <xdr:spPr bwMode="auto">
        <a:xfrm>
          <a:off x="7251700" y="6870700"/>
          <a:ext cx="88900" cy="76200"/>
        </a:xfrm>
        <a:prstGeom prst="rect">
          <a:avLst/>
        </a:prstGeom>
        <a:solidFill>
          <a:srgbClr xmlns:mc="http://schemas.openxmlformats.org/markup-compatibility/2006" xmlns:a14="http://schemas.microsoft.com/office/drawing/2010/main" val="464646" mc:Ignorable="a14" a14:legacySpreadsheetColorIndex="21"/>
        </a:solidFill>
        <a:ln w="9525">
          <a:solidFill>
            <a:srgbClr xmlns:mc="http://schemas.openxmlformats.org/markup-compatibility/2006" xmlns:a14="http://schemas.microsoft.com/office/drawing/2010/main" val="464646" mc:Ignorable="a14" a14:legacySpreadsheetColorIndex="21"/>
          </a:solidFill>
          <a:miter lim="800000"/>
          <a:headEnd/>
          <a:tailEnd/>
        </a:ln>
      </xdr:spPr>
      <xdr:txBody>
        <a:bodyPr rtlCol="0"/>
        <a:lstStyle/>
        <a:p>
          <a:pPr algn="ctr"/>
          <a:endParaRPr lang="nl-NL"/>
        </a:p>
      </xdr:txBody>
    </xdr:sp>
    <xdr:clientData/>
  </xdr:twoCellAnchor>
  <xdr:twoCellAnchor>
    <xdr:from>
      <xdr:col>2</xdr:col>
      <xdr:colOff>0</xdr:colOff>
      <xdr:row>2</xdr:row>
      <xdr:rowOff>0</xdr:rowOff>
    </xdr:from>
    <xdr:to>
      <xdr:col>18</xdr:col>
      <xdr:colOff>0</xdr:colOff>
      <xdr:row>3</xdr:row>
      <xdr:rowOff>50800</xdr:rowOff>
    </xdr:to>
    <xdr:pic>
      <xdr:nvPicPr>
        <xdr:cNvPr id="3812" name="Picture 30" descr="WWINIDTL">
          <a:extLst>
            <a:ext uri="{FF2B5EF4-FFF2-40B4-BE49-F238E27FC236}">
              <a16:creationId xmlns:a16="http://schemas.microsoft.com/office/drawing/2014/main" id="{00000000-0008-0000-0000-0000E40E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35000" y="508000"/>
          <a:ext cx="7366000" cy="15748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14</xdr:col>
      <xdr:colOff>0</xdr:colOff>
      <xdr:row>2</xdr:row>
      <xdr:rowOff>15875</xdr:rowOff>
    </xdr:from>
    <xdr:to>
      <xdr:col>18</xdr:col>
      <xdr:colOff>0</xdr:colOff>
      <xdr:row>2</xdr:row>
      <xdr:rowOff>162560</xdr:rowOff>
    </xdr:to>
    <xdr:sp macro="" textlink="">
      <xdr:nvSpPr>
        <xdr:cNvPr id="2061" name="Text Box 13">
          <a:extLst>
            <a:ext uri="{FF2B5EF4-FFF2-40B4-BE49-F238E27FC236}">
              <a16:creationId xmlns:a16="http://schemas.microsoft.com/office/drawing/2014/main" id="{00000000-0008-0000-0100-00000D080000}"/>
            </a:ext>
          </a:extLst>
        </xdr:cNvPr>
        <xdr:cNvSpPr txBox="1">
          <a:spLocks noChangeArrowheads="1"/>
        </xdr:cNvSpPr>
      </xdr:nvSpPr>
      <xdr:spPr bwMode="auto">
        <a:xfrm>
          <a:off x="7972425" y="609600"/>
          <a:ext cx="1524000" cy="133350"/>
        </a:xfrm>
        <a:prstGeom prst="rect">
          <a:avLst/>
        </a:prstGeom>
        <a:solidFill>
          <a:srgbClr xmlns:mc="http://schemas.openxmlformats.org/markup-compatibility/2006" xmlns:a14="http://schemas.microsoft.com/office/drawing/2010/main" val="9B9B95" mc:Ignorable="a14" a14:legacySpreadsheetColorIndex="12"/>
        </a:solidFill>
        <a:ln>
          <a:noFill/>
        </a:ln>
        <a:effectLst>
          <a:prstShdw prst="shdw17" dist="17961" dir="2700000">
            <a:srgbClr xmlns:mc="http://schemas.openxmlformats.org/markup-compatibility/2006" xmlns:a14="http://schemas.microsoft.com/office/drawing/2010/main" val="5D5D59" mc:Ignorable="a14" a14:legacySpreadsheetColorIndex="12">
              <a:gamma/>
              <a:shade val="60000"/>
              <a:invGamma/>
            </a:srgbClr>
          </a:prstShdw>
        </a:effectLst>
        <a:extLst>
          <a:ext uri="{91240B29-F687-4f45-9708-019B960494DF}">
            <a14:hiddenLine xmlns="" xmlns:a14="http://schemas.microsoft.com/office/drawing/2010/main" w="9525">
              <a:solidFill>
                <a:srgbClr xmlns:mc="http://schemas.openxmlformats.org/markup-compatibility/2006" val="CDCDCD" mc:Ignorable="a14" a14:legacySpreadsheetColorIndex="53"/>
              </a:solidFill>
              <a:miter lim="800000"/>
              <a:headEnd/>
              <a:tailEnd/>
            </a14:hiddenLine>
          </a:ext>
        </a:extLst>
      </xdr:spPr>
      <xdr:txBody>
        <a:bodyPr vertOverflow="clip" wrap="square" lIns="27432" tIns="18288" rIns="27432" bIns="18288" anchor="ctr" upright="1"/>
        <a:lstStyle/>
        <a:p>
          <a:pPr algn="ctr" rtl="0">
            <a:defRPr sz="1000"/>
          </a:pPr>
          <a:r>
            <a:rPr lang="nl-NL" sz="700" b="0" i="0" u="none" strike="noStrike" baseline="0">
              <a:solidFill>
                <a:srgbClr val="FFFFFF"/>
              </a:solidFill>
              <a:latin typeface="Small Fonts"/>
            </a:rPr>
            <a:t>[ n a v i g a t i e k o l o m ]</a:t>
          </a:r>
          <a:endParaRPr lang="nl-NL"/>
        </a:p>
      </xdr:txBody>
    </xdr:sp>
    <xdr:clientData/>
  </xdr:twoCellAnchor>
</xdr:wsDr>
</file>

<file path=xl/theme/theme1.xml><?xml version="1.0" encoding="utf-8"?>
<a:theme xmlns:a="http://schemas.openxmlformats.org/drawingml/2006/main" name="Kantoorthema">
  <a:themeElements>
    <a:clrScheme name="Kanto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toor">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prstShdw prst="shdw17" dist="17961" dir="2700000">
            <a:srgbClr xmlns:mc="http://schemas.openxmlformats.org/markup-compatibility/2006" xmlns:a14="http://schemas.microsoft.com/office/drawing/2010/main" val="400000" mc:Ignorable="a14" a14:legacySpreadsheetColorIndex="64">
              <a:gamma/>
              <a:shade val="60000"/>
              <a:invGamma/>
            </a:srgbClr>
          </a:prstShdw>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prstShdw prst="shdw17" dist="17961" dir="2700000">
            <a:srgbClr xmlns:mc="http://schemas.openxmlformats.org/markup-compatibility/2006" xmlns:a14="http://schemas.microsoft.com/office/drawing/2010/main" val="400000" mc:Ignorable="a14" a14:legacySpreadsheetColorIndex="64">
              <a:gamma/>
              <a:shade val="60000"/>
              <a:invGamma/>
            </a:srgbClr>
          </a:prst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mailto:abonnementen@indicator.nl" TargetMode="External"/><Relationship Id="rId1" Type="http://schemas.openxmlformats.org/officeDocument/2006/relationships/hyperlink" Target="mailto:klantenservice@indicator.be"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autoPageBreaks="0"/>
  </sheetPr>
  <dimension ref="A1:AQ46"/>
  <sheetViews>
    <sheetView showGridLines="0" showRowColHeaders="0" tabSelected="1" workbookViewId="0"/>
  </sheetViews>
  <sheetFormatPr defaultColWidth="5.5703125" defaultRowHeight="20.100000000000001" customHeight="1"/>
  <cols>
    <col min="1" max="1" width="5.5703125" style="12" customWidth="1"/>
    <col min="2" max="2" width="2.5703125" style="12" customWidth="1"/>
    <col min="3" max="3" width="4.42578125" style="12" customWidth="1"/>
    <col min="4" max="4" width="7.140625" style="12" customWidth="1"/>
    <col min="5" max="16" width="5.5703125" style="12" customWidth="1"/>
    <col min="17" max="17" width="8.85546875" style="12" customWidth="1"/>
    <col min="18" max="18" width="8.42578125" style="12" customWidth="1"/>
    <col min="19" max="19" width="2.5703125" style="12" customWidth="1"/>
    <col min="20" max="23" width="5.5703125" style="12" customWidth="1"/>
    <col min="24" max="24" width="7.42578125" style="12" customWidth="1"/>
    <col min="25" max="27" width="5.5703125" style="12" customWidth="1"/>
    <col min="28" max="28" width="8.42578125" style="12" customWidth="1"/>
    <col min="29" max="16384" width="5.5703125" style="12"/>
  </cols>
  <sheetData>
    <row r="1" spans="1:43" ht="20.100000000000001" customHeight="1">
      <c r="A1" s="13"/>
      <c r="B1" s="13"/>
      <c r="C1" s="13"/>
      <c r="D1" s="13"/>
      <c r="E1" s="13"/>
      <c r="F1" s="13"/>
      <c r="G1" s="13"/>
      <c r="H1" s="13"/>
      <c r="I1" s="13"/>
      <c r="J1" s="13"/>
      <c r="K1" s="13"/>
      <c r="L1" s="13"/>
      <c r="M1" s="13"/>
      <c r="N1" s="13"/>
      <c r="O1" s="13"/>
      <c r="P1" s="13"/>
      <c r="Q1" s="13"/>
      <c r="R1" s="13"/>
      <c r="S1" s="13"/>
      <c r="T1" s="13"/>
      <c r="U1" s="13"/>
      <c r="V1" s="13"/>
      <c r="W1" s="13"/>
      <c r="X1" s="13"/>
      <c r="Y1" s="13"/>
      <c r="Z1" s="13"/>
      <c r="AA1" s="13"/>
      <c r="AB1" s="13"/>
      <c r="AC1" s="13"/>
      <c r="AD1" s="13"/>
      <c r="AE1" s="13"/>
      <c r="AF1" s="13"/>
      <c r="AG1" s="13"/>
      <c r="AH1" s="13"/>
      <c r="AI1" s="13"/>
      <c r="AJ1" s="13"/>
      <c r="AK1" s="13"/>
      <c r="AL1" s="13"/>
      <c r="AM1" s="13"/>
      <c r="AN1" s="13"/>
      <c r="AO1" s="13"/>
      <c r="AP1" s="13"/>
      <c r="AQ1" s="13"/>
    </row>
    <row r="2" spans="1:43" ht="20.100000000000001" customHeight="1">
      <c r="A2" s="13"/>
      <c r="B2" s="11"/>
      <c r="C2" s="11"/>
      <c r="D2" s="11"/>
      <c r="E2" s="11"/>
      <c r="F2" s="11"/>
      <c r="G2" s="11"/>
      <c r="H2" s="11"/>
      <c r="I2" s="11"/>
      <c r="J2" s="11"/>
      <c r="K2" s="11"/>
      <c r="L2" s="11"/>
      <c r="M2" s="11"/>
      <c r="N2" s="11"/>
      <c r="O2" s="11"/>
      <c r="P2" s="11"/>
      <c r="Q2" s="11"/>
      <c r="R2" s="11"/>
      <c r="S2" s="11"/>
      <c r="T2" s="13"/>
      <c r="U2" s="13"/>
      <c r="V2" s="13"/>
      <c r="W2" s="13"/>
      <c r="X2" s="13"/>
      <c r="Y2" s="13"/>
      <c r="Z2" s="13"/>
      <c r="AA2" s="13"/>
      <c r="AB2" s="13"/>
      <c r="AC2" s="13"/>
      <c r="AD2" s="13"/>
      <c r="AE2" s="13"/>
      <c r="AF2" s="13"/>
      <c r="AG2" s="13"/>
      <c r="AH2" s="13"/>
      <c r="AI2" s="13"/>
      <c r="AJ2" s="13"/>
      <c r="AK2" s="13"/>
      <c r="AL2" s="13"/>
      <c r="AM2" s="13"/>
      <c r="AN2" s="13"/>
      <c r="AO2" s="13"/>
      <c r="AP2" s="13"/>
      <c r="AQ2" s="13"/>
    </row>
    <row r="3" spans="1:43" ht="120" customHeight="1">
      <c r="A3" s="13"/>
      <c r="B3" s="10"/>
      <c r="C3" s="10"/>
      <c r="D3" s="10"/>
      <c r="E3" s="10"/>
      <c r="F3" s="10"/>
      <c r="G3" s="10"/>
      <c r="H3" s="10"/>
      <c r="I3" s="10"/>
      <c r="J3" s="10"/>
      <c r="K3" s="10"/>
      <c r="L3" s="10"/>
      <c r="M3" s="10"/>
      <c r="N3" s="10"/>
      <c r="O3" s="10"/>
      <c r="P3" s="10"/>
      <c r="Q3" s="10"/>
      <c r="R3" s="10"/>
      <c r="S3" s="10"/>
      <c r="T3" s="13"/>
      <c r="U3" s="13"/>
      <c r="V3" s="13"/>
      <c r="W3" s="13"/>
      <c r="X3" s="13"/>
      <c r="Y3" s="13"/>
      <c r="Z3" s="13"/>
      <c r="AA3" s="13"/>
      <c r="AB3" s="13"/>
      <c r="AC3" s="13"/>
      <c r="AD3" s="13"/>
      <c r="AE3" s="13"/>
      <c r="AF3" s="13"/>
      <c r="AG3" s="13"/>
      <c r="AH3" s="13"/>
      <c r="AI3" s="13"/>
      <c r="AJ3" s="13"/>
      <c r="AK3" s="13"/>
      <c r="AL3" s="13"/>
      <c r="AM3" s="13"/>
      <c r="AN3" s="13"/>
      <c r="AO3" s="13"/>
      <c r="AP3" s="13"/>
      <c r="AQ3" s="13"/>
    </row>
    <row r="4" spans="1:43" ht="20.100000000000001" customHeight="1">
      <c r="A4" s="13"/>
      <c r="B4" s="10"/>
      <c r="C4" s="10"/>
      <c r="D4" s="10"/>
      <c r="E4" s="10"/>
      <c r="F4" s="10"/>
      <c r="G4" s="10"/>
      <c r="H4" s="10"/>
      <c r="I4" s="10"/>
      <c r="J4" s="10"/>
      <c r="K4" s="10"/>
      <c r="L4" s="10"/>
      <c r="M4" s="10"/>
      <c r="N4" s="10"/>
      <c r="O4" s="10"/>
      <c r="P4" s="10"/>
      <c r="Q4" s="10"/>
      <c r="R4" s="10"/>
      <c r="S4" s="10"/>
      <c r="T4" s="13"/>
      <c r="U4" s="13"/>
      <c r="V4" s="13"/>
      <c r="W4" s="13"/>
      <c r="X4" s="13"/>
      <c r="Y4" s="13"/>
      <c r="Z4" s="13"/>
      <c r="AA4" s="13"/>
      <c r="AB4" s="13"/>
      <c r="AC4" s="13"/>
      <c r="AD4" s="13"/>
      <c r="AE4" s="13"/>
      <c r="AF4" s="13"/>
      <c r="AG4" s="13"/>
      <c r="AH4" s="13"/>
      <c r="AI4" s="13"/>
      <c r="AJ4" s="13"/>
      <c r="AK4" s="13"/>
      <c r="AL4" s="13"/>
      <c r="AM4" s="13"/>
      <c r="AN4" s="13"/>
      <c r="AO4" s="13"/>
      <c r="AP4" s="13"/>
      <c r="AQ4" s="13"/>
    </row>
    <row r="5" spans="1:43" ht="20.100000000000001" customHeight="1">
      <c r="A5" s="13"/>
      <c r="B5" s="10"/>
      <c r="C5" s="10"/>
      <c r="D5" s="10"/>
      <c r="E5" s="10"/>
      <c r="F5" s="10"/>
      <c r="G5" s="10"/>
      <c r="H5" s="10"/>
      <c r="I5" s="10"/>
      <c r="J5" s="10"/>
      <c r="K5" s="10"/>
      <c r="L5" s="10"/>
      <c r="M5" s="10"/>
      <c r="N5" s="10"/>
      <c r="O5" s="10"/>
      <c r="P5" s="10"/>
      <c r="Q5" s="10"/>
      <c r="R5" s="10"/>
      <c r="S5" s="10"/>
      <c r="T5" s="13"/>
      <c r="U5" s="13"/>
      <c r="V5" s="13"/>
      <c r="W5" s="13"/>
      <c r="X5" s="13"/>
      <c r="Y5" s="13"/>
      <c r="Z5" s="13"/>
      <c r="AA5" s="13"/>
      <c r="AB5" s="13"/>
      <c r="AC5" s="13"/>
      <c r="AD5" s="13"/>
      <c r="AE5" s="13"/>
      <c r="AF5" s="13"/>
      <c r="AG5" s="13"/>
      <c r="AH5" s="13"/>
      <c r="AI5" s="13"/>
      <c r="AJ5" s="13"/>
      <c r="AK5" s="13"/>
      <c r="AL5" s="13"/>
      <c r="AM5" s="13"/>
      <c r="AN5" s="13"/>
      <c r="AO5" s="13"/>
      <c r="AP5" s="13"/>
      <c r="AQ5" s="13"/>
    </row>
    <row r="6" spans="1:43" ht="20.100000000000001" customHeight="1">
      <c r="A6" s="13"/>
      <c r="B6" s="11"/>
      <c r="C6" s="9"/>
      <c r="D6" s="8" t="s">
        <v>32</v>
      </c>
      <c r="E6" s="10"/>
      <c r="F6" s="10"/>
      <c r="G6" s="10"/>
      <c r="H6" s="10"/>
      <c r="I6" s="10"/>
      <c r="J6" s="10"/>
      <c r="K6" s="10"/>
      <c r="L6" s="10"/>
      <c r="M6" s="10"/>
      <c r="N6" s="10"/>
      <c r="O6" s="10"/>
      <c r="P6" s="10"/>
      <c r="Q6" s="10"/>
      <c r="R6" s="10"/>
      <c r="S6" s="11"/>
      <c r="T6" s="13"/>
      <c r="U6" s="13"/>
      <c r="V6" s="13"/>
      <c r="W6" s="13"/>
      <c r="X6" s="13"/>
      <c r="Y6" s="13"/>
      <c r="Z6" s="13"/>
      <c r="AA6" s="13"/>
      <c r="AB6" s="13"/>
      <c r="AC6" s="13"/>
      <c r="AD6" s="13"/>
      <c r="AE6" s="13"/>
      <c r="AF6" s="13"/>
      <c r="AG6" s="13"/>
      <c r="AH6" s="13"/>
      <c r="AI6" s="13"/>
      <c r="AJ6" s="13"/>
      <c r="AK6" s="13"/>
      <c r="AL6" s="13"/>
      <c r="AM6" s="13"/>
      <c r="AN6" s="13"/>
      <c r="AO6" s="13"/>
      <c r="AP6" s="13"/>
      <c r="AQ6" s="13"/>
    </row>
    <row r="7" spans="1:43" ht="20.100000000000001" customHeight="1">
      <c r="A7" s="13"/>
      <c r="B7" s="11"/>
      <c r="C7" s="10"/>
      <c r="D7" s="10"/>
      <c r="E7" s="10"/>
      <c r="F7" s="10"/>
      <c r="G7" s="10"/>
      <c r="H7" s="10"/>
      <c r="I7" s="10"/>
      <c r="J7" s="10"/>
      <c r="K7" s="10"/>
      <c r="L7" s="10"/>
      <c r="M7" s="10"/>
      <c r="N7" s="10"/>
      <c r="O7" s="10"/>
      <c r="P7" s="10"/>
      <c r="Q7" s="10"/>
      <c r="R7" s="10"/>
      <c r="S7" s="11"/>
      <c r="T7" s="13"/>
      <c r="U7" s="13"/>
      <c r="V7" s="13"/>
      <c r="W7" s="13"/>
      <c r="X7" s="13"/>
      <c r="Y7" s="13"/>
      <c r="Z7" s="13"/>
      <c r="AA7" s="13"/>
      <c r="AB7" s="13"/>
      <c r="AC7" s="13"/>
      <c r="AD7" s="13"/>
      <c r="AE7" s="13"/>
      <c r="AF7" s="13"/>
      <c r="AG7" s="13"/>
      <c r="AH7" s="13"/>
      <c r="AI7" s="13"/>
      <c r="AJ7" s="13"/>
      <c r="AK7" s="13"/>
      <c r="AL7" s="13"/>
      <c r="AM7" s="13"/>
      <c r="AN7" s="13"/>
      <c r="AO7" s="13"/>
      <c r="AP7" s="13"/>
      <c r="AQ7" s="13"/>
    </row>
    <row r="8" spans="1:43" ht="20.100000000000001" customHeight="1">
      <c r="A8" s="13"/>
      <c r="B8" s="11"/>
      <c r="C8" s="10"/>
      <c r="D8" s="10"/>
      <c r="E8" s="10"/>
      <c r="F8" s="10"/>
      <c r="G8" s="10"/>
      <c r="H8" s="10"/>
      <c r="I8" s="10"/>
      <c r="J8" s="10"/>
      <c r="K8" s="10"/>
      <c r="L8" s="10"/>
      <c r="M8" s="10"/>
      <c r="N8" s="10"/>
      <c r="O8" s="10"/>
      <c r="P8" s="10"/>
      <c r="Q8" s="10"/>
      <c r="R8" s="10"/>
      <c r="S8" s="11"/>
      <c r="T8" s="13"/>
      <c r="U8" s="13"/>
      <c r="V8" s="13"/>
      <c r="W8" s="13"/>
      <c r="X8" s="13"/>
      <c r="Y8" s="13"/>
      <c r="Z8" s="13"/>
      <c r="AA8" s="13"/>
      <c r="AB8" s="13"/>
      <c r="AC8" s="13"/>
      <c r="AD8" s="13"/>
      <c r="AE8" s="13"/>
      <c r="AF8" s="13"/>
      <c r="AG8" s="13"/>
      <c r="AH8" s="13"/>
      <c r="AI8" s="13"/>
      <c r="AJ8" s="13"/>
      <c r="AK8" s="13"/>
      <c r="AL8" s="13"/>
      <c r="AM8" s="13"/>
      <c r="AN8" s="13"/>
      <c r="AO8" s="13"/>
      <c r="AP8" s="13"/>
      <c r="AQ8" s="13"/>
    </row>
    <row r="9" spans="1:43" ht="20.100000000000001" customHeight="1">
      <c r="A9" s="13"/>
      <c r="B9" s="11"/>
      <c r="C9" s="10"/>
      <c r="D9" s="10"/>
      <c r="E9" s="10"/>
      <c r="F9" s="10"/>
      <c r="G9" s="10"/>
      <c r="H9" s="10"/>
      <c r="I9" s="10"/>
      <c r="J9" s="10"/>
      <c r="K9" s="10"/>
      <c r="L9" s="10"/>
      <c r="M9" s="10"/>
      <c r="N9" s="10"/>
      <c r="O9" s="10"/>
      <c r="P9" s="10"/>
      <c r="Q9" s="10"/>
      <c r="R9" s="10"/>
      <c r="S9" s="11"/>
      <c r="T9" s="13"/>
      <c r="U9" s="13"/>
      <c r="V9" s="13"/>
      <c r="W9" s="13"/>
      <c r="X9" s="13"/>
      <c r="Y9" s="13"/>
      <c r="Z9" s="13"/>
      <c r="AA9" s="13"/>
      <c r="AB9" s="13"/>
      <c r="AC9" s="13"/>
      <c r="AD9" s="13"/>
      <c r="AE9" s="13"/>
      <c r="AF9" s="13"/>
      <c r="AG9" s="13"/>
      <c r="AH9" s="13"/>
      <c r="AI9" s="13"/>
      <c r="AJ9" s="13"/>
      <c r="AK9" s="13"/>
      <c r="AL9" s="13"/>
      <c r="AM9" s="13"/>
      <c r="AN9" s="13"/>
      <c r="AO9" s="13"/>
      <c r="AP9" s="13"/>
      <c r="AQ9" s="13"/>
    </row>
    <row r="10" spans="1:43" ht="20.100000000000001" customHeight="1">
      <c r="A10" s="13"/>
      <c r="B10" s="11"/>
      <c r="C10" s="10"/>
      <c r="D10" s="10"/>
      <c r="E10" s="10"/>
      <c r="F10" s="10"/>
      <c r="G10" s="10"/>
      <c r="H10" s="10"/>
      <c r="I10" s="10"/>
      <c r="J10" s="10"/>
      <c r="K10" s="10"/>
      <c r="L10" s="10"/>
      <c r="M10" s="10"/>
      <c r="N10" s="10"/>
      <c r="O10" s="10"/>
      <c r="P10" s="10"/>
      <c r="Q10" s="10"/>
      <c r="R10" s="10"/>
      <c r="S10" s="11"/>
      <c r="T10" s="13"/>
      <c r="U10" s="13"/>
      <c r="V10" s="13"/>
      <c r="W10" s="13"/>
      <c r="X10" s="13"/>
      <c r="Y10" s="13"/>
      <c r="Z10" s="13"/>
      <c r="AA10" s="13"/>
      <c r="AB10" s="13"/>
      <c r="AC10" s="13"/>
      <c r="AD10" s="13"/>
      <c r="AE10" s="13"/>
      <c r="AF10" s="13"/>
      <c r="AG10" s="13"/>
      <c r="AH10" s="13"/>
      <c r="AI10" s="13"/>
      <c r="AJ10" s="13"/>
      <c r="AK10" s="13"/>
      <c r="AL10" s="13"/>
      <c r="AM10" s="13"/>
      <c r="AN10" s="13"/>
      <c r="AO10" s="13"/>
      <c r="AP10" s="13"/>
      <c r="AQ10" s="13"/>
    </row>
    <row r="11" spans="1:43" ht="20.100000000000001" customHeight="1">
      <c r="A11" s="13"/>
      <c r="B11" s="11"/>
      <c r="C11" s="10"/>
      <c r="D11" s="10"/>
      <c r="E11" s="10"/>
      <c r="F11" s="10"/>
      <c r="G11" s="10"/>
      <c r="H11" s="10"/>
      <c r="I11" s="10"/>
      <c r="J11" s="10"/>
      <c r="K11" s="10"/>
      <c r="L11" s="10"/>
      <c r="M11" s="10"/>
      <c r="N11" s="10"/>
      <c r="O11" s="10"/>
      <c r="P11" s="10"/>
      <c r="Q11" s="10"/>
      <c r="R11" s="10"/>
      <c r="S11" s="11"/>
      <c r="T11" s="13"/>
      <c r="U11" s="13"/>
      <c r="V11" s="13"/>
      <c r="W11" s="13"/>
      <c r="X11" s="13"/>
      <c r="Y11" s="13"/>
      <c r="Z11" s="13"/>
      <c r="AA11" s="13"/>
      <c r="AB11" s="13"/>
      <c r="AC11" s="13"/>
      <c r="AD11" s="13"/>
      <c r="AE11" s="13"/>
      <c r="AF11" s="13"/>
      <c r="AG11" s="13"/>
      <c r="AH11" s="13"/>
      <c r="AI11" s="13"/>
      <c r="AJ11" s="13"/>
      <c r="AK11" s="13"/>
      <c r="AL11" s="13"/>
      <c r="AM11" s="13"/>
      <c r="AN11" s="13"/>
      <c r="AO11" s="13"/>
      <c r="AP11" s="13"/>
      <c r="AQ11" s="13"/>
    </row>
    <row r="12" spans="1:43" ht="20.100000000000001" customHeight="1">
      <c r="A12" s="13"/>
      <c r="B12" s="11"/>
      <c r="C12" s="7"/>
      <c r="D12" s="6" t="s">
        <v>4</v>
      </c>
      <c r="E12" s="10"/>
      <c r="F12" s="10"/>
      <c r="G12" s="10"/>
      <c r="H12" s="10"/>
      <c r="I12" s="10"/>
      <c r="J12" s="10"/>
      <c r="K12" s="10"/>
      <c r="L12" s="10"/>
      <c r="M12" s="10"/>
      <c r="N12" s="10"/>
      <c r="O12" s="10"/>
      <c r="P12" s="10"/>
      <c r="Q12" s="10"/>
      <c r="R12" s="10"/>
      <c r="S12" s="11"/>
      <c r="T12" s="13"/>
      <c r="U12" s="13"/>
      <c r="V12" s="13"/>
      <c r="W12" s="13"/>
      <c r="X12" s="13"/>
      <c r="Y12" s="13"/>
      <c r="Z12" s="13"/>
      <c r="AA12" s="13"/>
      <c r="AB12" s="13"/>
      <c r="AC12" s="13"/>
      <c r="AD12" s="13"/>
      <c r="AE12" s="13"/>
      <c r="AF12" s="13"/>
      <c r="AG12" s="13"/>
      <c r="AH12" s="13"/>
      <c r="AI12" s="13"/>
      <c r="AJ12" s="13"/>
      <c r="AK12" s="13"/>
      <c r="AL12" s="13"/>
      <c r="AM12" s="13"/>
      <c r="AN12" s="13"/>
      <c r="AO12" s="13"/>
      <c r="AP12" s="13"/>
      <c r="AQ12" s="13"/>
    </row>
    <row r="13" spans="1:43" ht="20.100000000000001" customHeight="1">
      <c r="A13" s="13"/>
      <c r="B13" s="11"/>
      <c r="C13" s="5"/>
      <c r="D13" s="10"/>
      <c r="E13" s="10"/>
      <c r="F13" s="10"/>
      <c r="G13" s="10"/>
      <c r="H13" s="10"/>
      <c r="I13" s="10"/>
      <c r="J13" s="10"/>
      <c r="K13" s="10"/>
      <c r="L13" s="10"/>
      <c r="M13" s="10"/>
      <c r="N13" s="10"/>
      <c r="O13" s="10"/>
      <c r="P13" s="10"/>
      <c r="Q13" s="10"/>
      <c r="R13" s="10"/>
      <c r="S13" s="11"/>
      <c r="T13" s="13"/>
      <c r="U13" s="13"/>
      <c r="V13" s="13"/>
      <c r="W13" s="13"/>
      <c r="X13" s="13"/>
      <c r="Y13" s="13"/>
      <c r="Z13" s="13"/>
      <c r="AA13" s="13"/>
      <c r="AB13" s="13"/>
      <c r="AC13" s="13"/>
      <c r="AD13" s="13"/>
      <c r="AE13" s="13"/>
      <c r="AF13" s="13"/>
      <c r="AG13" s="13"/>
      <c r="AH13" s="13"/>
      <c r="AI13" s="13"/>
      <c r="AJ13" s="13"/>
      <c r="AK13" s="13"/>
      <c r="AL13" s="13"/>
      <c r="AM13" s="13"/>
      <c r="AN13" s="13"/>
      <c r="AO13" s="13"/>
      <c r="AP13" s="13"/>
      <c r="AQ13" s="13"/>
    </row>
    <row r="14" spans="1:43" ht="20.100000000000001" customHeight="1">
      <c r="A14" s="13"/>
      <c r="B14" s="11"/>
      <c r="C14" s="10"/>
      <c r="D14" s="10"/>
      <c r="E14" s="10"/>
      <c r="F14" s="10"/>
      <c r="G14" s="10"/>
      <c r="H14" s="10"/>
      <c r="I14" s="10"/>
      <c r="J14" s="10"/>
      <c r="K14" s="10"/>
      <c r="L14" s="10"/>
      <c r="M14" s="10"/>
      <c r="N14" s="10"/>
      <c r="O14" s="10"/>
      <c r="P14" s="10"/>
      <c r="Q14" s="10"/>
      <c r="R14" s="10"/>
      <c r="S14" s="11"/>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row>
    <row r="15" spans="1:43" ht="20.100000000000001" customHeight="1">
      <c r="A15" s="13"/>
      <c r="B15" s="11"/>
      <c r="C15" s="10"/>
      <c r="D15" s="10"/>
      <c r="E15" s="10"/>
      <c r="F15" s="10"/>
      <c r="G15" s="10"/>
      <c r="H15" s="10"/>
      <c r="I15" s="10"/>
      <c r="J15" s="10"/>
      <c r="K15" s="10"/>
      <c r="L15" s="10"/>
      <c r="M15" s="10"/>
      <c r="N15" s="10"/>
      <c r="O15" s="10"/>
      <c r="P15" s="10"/>
      <c r="Q15" s="10"/>
      <c r="R15" s="10"/>
      <c r="S15" s="11"/>
      <c r="T15" s="13"/>
      <c r="U15" s="13"/>
      <c r="V15" s="13"/>
      <c r="W15" s="13"/>
      <c r="X15" s="13"/>
      <c r="Y15" s="13"/>
      <c r="Z15" s="13"/>
      <c r="AA15" s="13"/>
      <c r="AB15" s="13"/>
      <c r="AC15" s="13"/>
      <c r="AD15" s="13"/>
      <c r="AE15" s="13"/>
      <c r="AF15" s="13"/>
      <c r="AG15" s="13"/>
      <c r="AH15" s="13"/>
      <c r="AI15" s="13"/>
      <c r="AJ15" s="13"/>
      <c r="AK15" s="13"/>
      <c r="AL15" s="13"/>
      <c r="AM15" s="13"/>
      <c r="AN15" s="13"/>
      <c r="AO15" s="13"/>
      <c r="AP15" s="13"/>
      <c r="AQ15" s="13"/>
    </row>
    <row r="16" spans="1:43" ht="20.100000000000001" customHeight="1">
      <c r="A16" s="13"/>
      <c r="B16" s="11"/>
      <c r="C16" s="10"/>
      <c r="D16" s="10"/>
      <c r="E16" s="10"/>
      <c r="F16" s="10"/>
      <c r="G16" s="10"/>
      <c r="H16" s="10"/>
      <c r="I16" s="10"/>
      <c r="J16" s="10"/>
      <c r="K16" s="10"/>
      <c r="L16" s="10"/>
      <c r="M16" s="10"/>
      <c r="N16" s="10"/>
      <c r="O16" s="10"/>
      <c r="P16" s="10"/>
      <c r="Q16" s="10"/>
      <c r="R16" s="10"/>
      <c r="S16" s="11"/>
      <c r="T16" s="13"/>
      <c r="U16" s="13"/>
      <c r="V16" s="13"/>
      <c r="W16" s="13"/>
      <c r="X16" s="13"/>
      <c r="Y16" s="13"/>
      <c r="Z16" s="13"/>
      <c r="AA16" s="13"/>
      <c r="AB16" s="13"/>
      <c r="AC16" s="13"/>
      <c r="AD16" s="13"/>
      <c r="AE16" s="13"/>
      <c r="AF16" s="13"/>
      <c r="AG16" s="13"/>
      <c r="AH16" s="13"/>
      <c r="AI16" s="13"/>
      <c r="AJ16" s="13"/>
      <c r="AK16" s="13"/>
      <c r="AL16" s="13"/>
      <c r="AM16" s="13"/>
      <c r="AN16" s="13"/>
      <c r="AO16" s="13"/>
      <c r="AP16" s="13"/>
      <c r="AQ16" s="13"/>
    </row>
    <row r="17" spans="1:43" ht="20.100000000000001" customHeight="1">
      <c r="A17" s="13"/>
      <c r="B17" s="11"/>
      <c r="C17" s="10"/>
      <c r="D17" s="10"/>
      <c r="E17" s="10"/>
      <c r="F17" s="10"/>
      <c r="G17" s="10"/>
      <c r="H17" s="10"/>
      <c r="I17" s="10"/>
      <c r="J17" s="10"/>
      <c r="K17" s="10"/>
      <c r="L17" s="10"/>
      <c r="M17" s="10"/>
      <c r="N17" s="10"/>
      <c r="O17" s="10"/>
      <c r="P17" s="10"/>
      <c r="Q17" s="10"/>
      <c r="R17" s="10"/>
      <c r="S17" s="11"/>
      <c r="T17" s="13"/>
      <c r="U17" s="13"/>
      <c r="V17" s="13"/>
      <c r="W17" s="13"/>
      <c r="X17" s="13"/>
      <c r="Y17" s="13"/>
      <c r="Z17" s="13"/>
      <c r="AA17" s="13"/>
      <c r="AB17" s="13"/>
      <c r="AC17" s="13"/>
      <c r="AD17" s="13"/>
      <c r="AE17" s="13"/>
      <c r="AF17" s="13"/>
      <c r="AG17" s="13"/>
      <c r="AH17" s="13"/>
      <c r="AI17" s="13"/>
      <c r="AJ17" s="13"/>
      <c r="AK17" s="13"/>
      <c r="AL17" s="13"/>
      <c r="AM17" s="13"/>
      <c r="AN17" s="13"/>
      <c r="AO17" s="13"/>
      <c r="AP17" s="13"/>
      <c r="AQ17" s="13"/>
    </row>
    <row r="18" spans="1:43" ht="20.100000000000001" customHeight="1">
      <c r="A18" s="13"/>
      <c r="B18" s="11"/>
      <c r="C18" s="10"/>
      <c r="D18" s="10"/>
      <c r="E18" s="10"/>
      <c r="F18" s="10"/>
      <c r="G18" s="10"/>
      <c r="H18" s="10"/>
      <c r="I18" s="10"/>
      <c r="J18" s="10"/>
      <c r="K18" s="10"/>
      <c r="L18" s="10"/>
      <c r="M18" s="10"/>
      <c r="N18" s="10"/>
      <c r="O18" s="10"/>
      <c r="P18" s="107" t="s">
        <v>5</v>
      </c>
      <c r="Q18" s="107"/>
      <c r="R18" s="10"/>
      <c r="S18" s="11"/>
      <c r="T18" s="13"/>
      <c r="U18" s="13"/>
      <c r="V18" s="13"/>
      <c r="W18" s="13"/>
      <c r="X18" s="13"/>
      <c r="Y18" s="13"/>
      <c r="Z18" s="13"/>
      <c r="AA18" s="13"/>
      <c r="AB18" s="13"/>
      <c r="AC18" s="13"/>
      <c r="AD18" s="13"/>
      <c r="AE18" s="13"/>
      <c r="AF18" s="13"/>
      <c r="AG18" s="13"/>
      <c r="AH18" s="13"/>
      <c r="AI18" s="13"/>
      <c r="AJ18" s="13"/>
      <c r="AK18" s="13"/>
      <c r="AL18" s="13"/>
      <c r="AM18" s="13"/>
      <c r="AN18" s="13"/>
      <c r="AO18" s="13"/>
      <c r="AP18" s="13"/>
      <c r="AQ18" s="13"/>
    </row>
    <row r="19" spans="1:43" ht="20.100000000000001" customHeight="1">
      <c r="A19" s="13"/>
      <c r="B19" s="11"/>
      <c r="C19" s="10"/>
      <c r="D19" s="10"/>
      <c r="E19" s="10"/>
      <c r="F19" s="10"/>
      <c r="G19" s="10"/>
      <c r="H19" s="10"/>
      <c r="I19" s="10"/>
      <c r="J19" s="10"/>
      <c r="K19" s="10"/>
      <c r="L19" s="10"/>
      <c r="M19" s="10"/>
      <c r="N19" s="10"/>
      <c r="O19" s="10"/>
      <c r="P19" s="10"/>
      <c r="Q19" s="10"/>
      <c r="R19" s="10"/>
      <c r="S19" s="11"/>
      <c r="T19" s="13"/>
      <c r="U19" s="13"/>
      <c r="V19" s="13"/>
      <c r="W19" s="13"/>
      <c r="X19" s="13"/>
      <c r="Y19" s="13"/>
      <c r="Z19" s="13"/>
      <c r="AA19" s="13"/>
      <c r="AB19" s="13"/>
      <c r="AC19" s="13"/>
      <c r="AD19" s="13"/>
      <c r="AE19" s="13"/>
      <c r="AF19" s="13"/>
      <c r="AG19" s="13"/>
      <c r="AH19" s="13"/>
      <c r="AI19" s="13"/>
      <c r="AJ19" s="13"/>
      <c r="AK19" s="13"/>
      <c r="AL19" s="13"/>
      <c r="AM19" s="13"/>
      <c r="AN19" s="13"/>
      <c r="AO19" s="13"/>
      <c r="AP19" s="13"/>
      <c r="AQ19" s="13"/>
    </row>
    <row r="20" spans="1:43" ht="20.100000000000001" customHeight="1">
      <c r="A20" s="13"/>
      <c r="B20" s="11"/>
      <c r="C20" s="10"/>
      <c r="D20" s="10"/>
      <c r="E20" s="10"/>
      <c r="F20" s="10"/>
      <c r="G20" s="10"/>
      <c r="H20" s="10"/>
      <c r="I20" s="10"/>
      <c r="J20" s="10"/>
      <c r="K20" s="10"/>
      <c r="L20" s="10"/>
      <c r="M20" s="10"/>
      <c r="N20" s="10"/>
      <c r="O20" s="10"/>
      <c r="P20" s="10"/>
      <c r="Q20" s="10"/>
      <c r="R20" s="10"/>
      <c r="S20" s="11"/>
      <c r="T20" s="13"/>
      <c r="U20" s="13"/>
      <c r="V20" s="13"/>
      <c r="W20" s="13"/>
      <c r="X20" s="13"/>
      <c r="Y20" s="13"/>
      <c r="Z20" s="13"/>
      <c r="AA20" s="13"/>
      <c r="AB20" s="13"/>
      <c r="AC20" s="13"/>
      <c r="AD20" s="13"/>
      <c r="AE20" s="13"/>
      <c r="AF20" s="13"/>
      <c r="AG20" s="13"/>
      <c r="AH20" s="13"/>
      <c r="AI20" s="13"/>
      <c r="AJ20" s="13"/>
      <c r="AK20" s="13"/>
      <c r="AL20" s="13"/>
      <c r="AM20" s="13"/>
      <c r="AN20" s="13"/>
      <c r="AO20" s="13"/>
      <c r="AP20" s="13"/>
      <c r="AQ20" s="13"/>
    </row>
    <row r="21" spans="1:43" ht="20.100000000000001" customHeight="1">
      <c r="A21" s="13"/>
      <c r="B21" s="11"/>
      <c r="C21" s="4"/>
      <c r="D21" s="4"/>
      <c r="E21" s="4"/>
      <c r="F21" s="4"/>
      <c r="G21" s="4"/>
      <c r="H21" s="4"/>
      <c r="I21" s="4"/>
      <c r="J21" s="4"/>
      <c r="K21" s="4"/>
      <c r="L21" s="4"/>
      <c r="M21" s="4"/>
      <c r="N21" s="4"/>
      <c r="O21" s="4"/>
      <c r="P21" s="3"/>
      <c r="Q21" s="3"/>
      <c r="R21" s="3"/>
      <c r="S21" s="11"/>
      <c r="T21" s="13"/>
      <c r="U21" s="13"/>
      <c r="V21" s="13"/>
      <c r="W21" s="13"/>
      <c r="X21" s="13"/>
      <c r="Y21" s="13"/>
      <c r="Z21" s="13"/>
      <c r="AA21" s="13"/>
      <c r="AB21" s="13"/>
      <c r="AC21" s="13"/>
      <c r="AD21" s="13"/>
      <c r="AE21" s="13"/>
      <c r="AF21" s="13"/>
      <c r="AG21" s="13"/>
      <c r="AH21" s="13"/>
      <c r="AI21" s="13"/>
      <c r="AJ21" s="13"/>
      <c r="AK21" s="13"/>
      <c r="AL21" s="13"/>
      <c r="AM21" s="13"/>
      <c r="AN21" s="13"/>
      <c r="AO21" s="13"/>
      <c r="AP21" s="13"/>
      <c r="AQ21" s="13"/>
    </row>
    <row r="22" spans="1:43" ht="20.100000000000001" customHeight="1">
      <c r="A22" s="13"/>
      <c r="B22" s="11"/>
      <c r="C22" s="4"/>
      <c r="D22" s="4"/>
      <c r="E22" s="4"/>
      <c r="F22" s="4"/>
      <c r="G22" s="4"/>
      <c r="H22" s="4"/>
      <c r="I22" s="4"/>
      <c r="J22" s="4"/>
      <c r="K22" s="4"/>
      <c r="L22" s="4"/>
      <c r="M22" s="4"/>
      <c r="N22" s="4"/>
      <c r="O22" s="4"/>
      <c r="P22" s="108" t="s">
        <v>6</v>
      </c>
      <c r="Q22" s="108"/>
      <c r="R22" s="3"/>
      <c r="S22" s="11"/>
      <c r="T22" s="13"/>
      <c r="U22" s="13"/>
      <c r="V22" s="13"/>
      <c r="W22" s="13"/>
      <c r="X22" s="13"/>
      <c r="Y22" s="13"/>
      <c r="Z22" s="13"/>
      <c r="AA22" s="13"/>
      <c r="AB22" s="13"/>
      <c r="AC22" s="13"/>
      <c r="AD22" s="13"/>
      <c r="AE22" s="13"/>
      <c r="AF22" s="13"/>
      <c r="AG22" s="13"/>
      <c r="AH22" s="13"/>
      <c r="AI22" s="13"/>
      <c r="AJ22" s="13"/>
      <c r="AK22" s="13"/>
      <c r="AL22" s="13"/>
      <c r="AM22" s="13"/>
      <c r="AN22" s="13"/>
      <c r="AO22" s="13"/>
      <c r="AP22" s="13"/>
      <c r="AQ22" s="13"/>
    </row>
    <row r="23" spans="1:43" ht="20.100000000000001" customHeight="1">
      <c r="A23" s="13"/>
      <c r="B23" s="11"/>
      <c r="C23" s="109" t="s">
        <v>7</v>
      </c>
      <c r="D23" s="109"/>
      <c r="E23" s="109"/>
      <c r="F23" s="109"/>
      <c r="G23" s="109"/>
      <c r="H23" s="109"/>
      <c r="I23" s="109"/>
      <c r="J23" s="109"/>
      <c r="K23" s="109"/>
      <c r="L23" s="109"/>
      <c r="M23" s="109"/>
      <c r="N23" s="4"/>
      <c r="O23" s="4"/>
      <c r="P23" s="108" t="s">
        <v>8</v>
      </c>
      <c r="Q23" s="108"/>
      <c r="R23" s="3"/>
      <c r="S23" s="11"/>
      <c r="T23" s="13"/>
      <c r="U23" s="13"/>
      <c r="V23" s="13"/>
      <c r="W23" s="13"/>
      <c r="X23" s="13"/>
      <c r="Y23" s="13"/>
      <c r="Z23" s="13"/>
      <c r="AA23" s="13"/>
      <c r="AB23" s="13"/>
      <c r="AC23" s="13"/>
      <c r="AD23" s="13"/>
      <c r="AE23" s="13"/>
      <c r="AF23" s="13"/>
      <c r="AG23" s="13"/>
      <c r="AH23" s="13"/>
      <c r="AI23" s="13"/>
      <c r="AJ23" s="13"/>
      <c r="AK23" s="13"/>
      <c r="AL23" s="13"/>
      <c r="AM23" s="13"/>
      <c r="AN23" s="13"/>
      <c r="AO23" s="13"/>
      <c r="AP23" s="13"/>
      <c r="AQ23" s="13"/>
    </row>
    <row r="24" spans="1:43" ht="20.100000000000001" customHeight="1">
      <c r="A24" s="13"/>
      <c r="B24" s="11"/>
      <c r="C24" s="3"/>
      <c r="D24" s="4"/>
      <c r="E24" s="4"/>
      <c r="F24" s="4"/>
      <c r="G24" s="4"/>
      <c r="H24" s="4"/>
      <c r="I24" s="4"/>
      <c r="J24" s="4"/>
      <c r="K24" s="4"/>
      <c r="L24" s="4"/>
      <c r="M24" s="4"/>
      <c r="N24" s="4"/>
      <c r="O24" s="2"/>
      <c r="P24" s="2"/>
      <c r="Q24" s="2"/>
      <c r="R24" s="3"/>
      <c r="S24" s="11"/>
      <c r="T24" s="13"/>
      <c r="U24" s="13"/>
      <c r="V24" s="13"/>
      <c r="W24" s="13"/>
      <c r="X24" s="13"/>
      <c r="Y24" s="13"/>
      <c r="Z24" s="13"/>
      <c r="AA24" s="13"/>
      <c r="AB24" s="13"/>
      <c r="AC24" s="13"/>
      <c r="AD24" s="13"/>
      <c r="AE24" s="13"/>
      <c r="AF24" s="13"/>
      <c r="AG24" s="13"/>
      <c r="AH24" s="13"/>
      <c r="AI24" s="13"/>
      <c r="AJ24" s="13"/>
      <c r="AK24" s="13"/>
      <c r="AL24" s="13"/>
      <c r="AM24" s="13"/>
      <c r="AN24" s="13"/>
      <c r="AO24" s="13"/>
      <c r="AP24" s="13"/>
      <c r="AQ24" s="13"/>
    </row>
    <row r="25" spans="1:43" ht="20.100000000000001" customHeight="1">
      <c r="A25" s="13"/>
      <c r="B25" s="11"/>
      <c r="C25" s="10"/>
      <c r="D25" s="11"/>
      <c r="E25" s="11"/>
      <c r="F25" s="11"/>
      <c r="G25" s="11"/>
      <c r="H25" s="11"/>
      <c r="I25" s="11"/>
      <c r="J25" s="11"/>
      <c r="K25" s="11"/>
      <c r="L25" s="11"/>
      <c r="M25" s="11"/>
      <c r="N25" s="11"/>
      <c r="O25" s="11"/>
      <c r="P25" s="11"/>
      <c r="Q25" s="1"/>
      <c r="R25" s="1"/>
      <c r="S25" s="11"/>
      <c r="T25" s="13"/>
      <c r="U25" s="13"/>
      <c r="V25" s="13"/>
      <c r="W25" s="13"/>
      <c r="X25" s="13"/>
      <c r="Y25" s="13"/>
      <c r="Z25" s="13"/>
      <c r="AA25" s="13"/>
      <c r="AB25" s="13"/>
      <c r="AC25" s="13"/>
      <c r="AD25" s="13"/>
      <c r="AE25" s="13"/>
      <c r="AF25" s="13"/>
      <c r="AG25" s="13"/>
      <c r="AH25" s="13"/>
      <c r="AI25" s="13"/>
      <c r="AJ25" s="13"/>
      <c r="AK25" s="13"/>
      <c r="AL25" s="13"/>
      <c r="AM25" s="13"/>
      <c r="AN25" s="13"/>
      <c r="AO25" s="13"/>
      <c r="AP25" s="13"/>
      <c r="AQ25" s="13"/>
    </row>
    <row r="26" spans="1:43" ht="20.100000000000001" customHeight="1">
      <c r="A26" s="13"/>
      <c r="B26" s="13"/>
      <c r="C26" s="13"/>
      <c r="D26" s="13"/>
      <c r="E26" s="13"/>
      <c r="F26" s="13"/>
      <c r="G26" s="13"/>
      <c r="H26" s="13"/>
      <c r="I26" s="13"/>
      <c r="J26" s="13"/>
      <c r="K26" s="13"/>
      <c r="L26" s="13"/>
      <c r="M26" s="13"/>
      <c r="N26" s="13"/>
      <c r="O26" s="13"/>
      <c r="P26" s="13"/>
      <c r="Q26" s="13"/>
      <c r="R26" s="13"/>
      <c r="S26" s="13"/>
      <c r="T26" s="13"/>
      <c r="U26" s="13"/>
      <c r="V26" s="13"/>
      <c r="W26" s="13"/>
      <c r="X26" s="13"/>
      <c r="Y26" s="13"/>
      <c r="Z26" s="13"/>
      <c r="AA26" s="13"/>
      <c r="AB26" s="13"/>
      <c r="AC26" s="13"/>
      <c r="AD26" s="13"/>
      <c r="AE26" s="13"/>
      <c r="AF26" s="13"/>
      <c r="AG26" s="13"/>
      <c r="AH26" s="13"/>
      <c r="AI26" s="13"/>
      <c r="AJ26" s="13"/>
      <c r="AK26" s="13"/>
      <c r="AL26" s="13"/>
      <c r="AM26" s="13"/>
      <c r="AN26" s="13"/>
      <c r="AO26" s="13"/>
      <c r="AP26" s="13"/>
      <c r="AQ26" s="13"/>
    </row>
    <row r="27" spans="1:43" ht="20.100000000000001" customHeight="1">
      <c r="A27" s="13"/>
      <c r="B27" s="13"/>
      <c r="C27" s="13"/>
      <c r="D27" s="13"/>
      <c r="E27" s="13"/>
      <c r="F27" s="13"/>
      <c r="G27" s="13"/>
      <c r="H27" s="13"/>
      <c r="I27" s="13"/>
      <c r="J27" s="13"/>
      <c r="K27" s="13"/>
      <c r="L27" s="13"/>
      <c r="M27" s="13"/>
      <c r="N27" s="13"/>
      <c r="O27" s="13"/>
      <c r="P27" s="13"/>
      <c r="Q27" s="13"/>
      <c r="R27" s="13"/>
      <c r="S27" s="13"/>
      <c r="T27" s="13"/>
      <c r="U27" s="13"/>
      <c r="V27" s="13"/>
      <c r="W27" s="13"/>
      <c r="X27" s="13"/>
      <c r="Y27" s="13"/>
      <c r="Z27" s="13"/>
      <c r="AA27" s="13"/>
      <c r="AB27" s="13"/>
      <c r="AC27" s="13"/>
      <c r="AD27" s="13"/>
      <c r="AE27" s="13"/>
      <c r="AF27" s="13"/>
      <c r="AG27" s="13"/>
      <c r="AH27" s="13"/>
      <c r="AI27" s="13"/>
      <c r="AJ27" s="13"/>
      <c r="AK27" s="13"/>
      <c r="AL27" s="13"/>
      <c r="AM27" s="13"/>
      <c r="AN27" s="13"/>
      <c r="AO27" s="13"/>
      <c r="AP27" s="13"/>
      <c r="AQ27" s="13"/>
    </row>
    <row r="28" spans="1:43" ht="20.100000000000001" customHeight="1">
      <c r="A28" s="13"/>
      <c r="B28" s="13"/>
      <c r="C28" s="13"/>
      <c r="D28" s="13"/>
      <c r="E28" s="13"/>
      <c r="F28" s="13"/>
      <c r="G28" s="13"/>
      <c r="H28" s="13"/>
      <c r="I28" s="13"/>
      <c r="J28" s="13"/>
      <c r="K28" s="13"/>
      <c r="L28" s="13"/>
      <c r="M28" s="13"/>
      <c r="N28" s="13"/>
      <c r="O28" s="13"/>
      <c r="P28" s="13"/>
      <c r="Q28" s="13"/>
      <c r="R28" s="13"/>
      <c r="S28" s="13"/>
      <c r="T28" s="13"/>
      <c r="U28" s="13"/>
      <c r="V28" s="13"/>
      <c r="W28" s="13"/>
      <c r="X28" s="13"/>
      <c r="Y28" s="13"/>
      <c r="Z28" s="13"/>
      <c r="AA28" s="13"/>
      <c r="AB28" s="13"/>
      <c r="AC28" s="13"/>
      <c r="AD28" s="13"/>
      <c r="AE28" s="13"/>
      <c r="AF28" s="13"/>
      <c r="AG28" s="13"/>
      <c r="AH28" s="13"/>
      <c r="AI28" s="13"/>
      <c r="AJ28" s="13"/>
      <c r="AK28" s="13"/>
      <c r="AL28" s="13"/>
      <c r="AM28" s="13"/>
      <c r="AN28" s="13"/>
      <c r="AO28" s="13"/>
      <c r="AP28" s="13"/>
      <c r="AQ28" s="13"/>
    </row>
    <row r="29" spans="1:43" ht="20.100000000000001" customHeight="1">
      <c r="A29" s="13"/>
      <c r="B29" s="13"/>
      <c r="C29" s="13"/>
      <c r="D29" s="13"/>
      <c r="E29" s="13"/>
      <c r="F29" s="13"/>
      <c r="G29" s="13"/>
      <c r="H29" s="13"/>
      <c r="I29" s="13"/>
      <c r="J29" s="13"/>
      <c r="K29" s="13"/>
      <c r="L29" s="13"/>
      <c r="M29" s="13"/>
      <c r="N29" s="13"/>
      <c r="O29" s="13"/>
      <c r="P29" s="13"/>
      <c r="Q29" s="13"/>
      <c r="R29" s="13"/>
      <c r="S29" s="13"/>
      <c r="T29" s="13"/>
      <c r="U29" s="13"/>
      <c r="V29" s="13"/>
      <c r="W29" s="13"/>
      <c r="X29" s="13"/>
      <c r="Y29" s="13"/>
      <c r="Z29" s="13"/>
      <c r="AA29" s="13"/>
      <c r="AB29" s="13"/>
      <c r="AC29" s="13"/>
      <c r="AD29" s="13"/>
      <c r="AE29" s="13"/>
      <c r="AF29" s="13"/>
      <c r="AG29" s="13"/>
      <c r="AH29" s="13"/>
      <c r="AI29" s="13"/>
      <c r="AJ29" s="13"/>
      <c r="AK29" s="13"/>
      <c r="AL29" s="13"/>
      <c r="AM29" s="13"/>
      <c r="AN29" s="13"/>
      <c r="AO29" s="13"/>
      <c r="AP29" s="13"/>
      <c r="AQ29" s="13"/>
    </row>
    <row r="30" spans="1:43" ht="20.100000000000001" customHeight="1">
      <c r="A30" s="13"/>
      <c r="B30" s="13"/>
      <c r="C30" s="13"/>
      <c r="D30" s="13"/>
      <c r="E30" s="13"/>
      <c r="F30" s="13"/>
      <c r="G30" s="13"/>
      <c r="H30" s="13"/>
      <c r="I30" s="13"/>
      <c r="J30" s="13"/>
      <c r="K30" s="13"/>
      <c r="L30" s="13"/>
      <c r="M30" s="13"/>
      <c r="N30" s="13"/>
      <c r="O30" s="13"/>
      <c r="P30" s="13"/>
      <c r="Q30" s="13"/>
      <c r="R30" s="13"/>
      <c r="S30" s="13"/>
      <c r="T30" s="13"/>
      <c r="U30" s="13"/>
      <c r="V30" s="13"/>
      <c r="W30" s="13"/>
      <c r="X30" s="13"/>
      <c r="Y30" s="13"/>
      <c r="Z30" s="13"/>
      <c r="AA30" s="13"/>
      <c r="AB30" s="13"/>
      <c r="AC30" s="13"/>
      <c r="AD30" s="13"/>
      <c r="AE30" s="13"/>
      <c r="AF30" s="13"/>
      <c r="AG30" s="13"/>
      <c r="AH30" s="13"/>
      <c r="AI30" s="13"/>
      <c r="AJ30" s="13"/>
      <c r="AK30" s="13"/>
      <c r="AL30" s="13"/>
      <c r="AM30" s="13"/>
      <c r="AN30" s="13"/>
      <c r="AO30" s="13"/>
      <c r="AP30" s="13"/>
      <c r="AQ30" s="13"/>
    </row>
    <row r="31" spans="1:43" ht="20.100000000000001" customHeight="1">
      <c r="A31" s="13"/>
      <c r="B31" s="13"/>
      <c r="C31" s="13"/>
      <c r="D31" s="13"/>
      <c r="E31" s="13"/>
      <c r="F31" s="13"/>
      <c r="G31" s="13"/>
      <c r="H31" s="13"/>
      <c r="I31" s="13"/>
      <c r="J31" s="13"/>
      <c r="K31" s="13"/>
      <c r="L31" s="13"/>
      <c r="M31" s="13"/>
      <c r="N31" s="13"/>
      <c r="O31" s="13"/>
      <c r="P31" s="13"/>
      <c r="Q31" s="13"/>
      <c r="R31" s="13"/>
      <c r="S31" s="13"/>
      <c r="T31" s="13"/>
      <c r="U31" s="13"/>
      <c r="V31" s="13"/>
      <c r="W31" s="13"/>
      <c r="X31" s="13"/>
      <c r="Y31" s="13"/>
      <c r="Z31" s="13"/>
      <c r="AA31" s="13"/>
      <c r="AB31" s="13"/>
      <c r="AC31" s="13"/>
      <c r="AD31" s="13"/>
      <c r="AE31" s="13"/>
      <c r="AF31" s="13"/>
      <c r="AG31" s="13"/>
      <c r="AH31" s="13"/>
      <c r="AI31" s="13"/>
      <c r="AJ31" s="13"/>
      <c r="AK31" s="13"/>
      <c r="AL31" s="13"/>
      <c r="AM31" s="13"/>
      <c r="AN31" s="13"/>
      <c r="AO31" s="13"/>
      <c r="AP31" s="13"/>
      <c r="AQ31" s="13"/>
    </row>
    <row r="32" spans="1:43" ht="20.100000000000001" customHeight="1">
      <c r="A32" s="13"/>
      <c r="B32" s="13"/>
      <c r="C32" s="13"/>
      <c r="D32" s="13"/>
      <c r="E32" s="13"/>
      <c r="F32" s="13"/>
      <c r="G32" s="13"/>
      <c r="H32" s="13"/>
      <c r="I32" s="13"/>
      <c r="J32" s="13"/>
      <c r="K32" s="13"/>
      <c r="L32" s="13"/>
      <c r="M32" s="13"/>
      <c r="N32" s="13"/>
      <c r="O32" s="13"/>
      <c r="P32" s="13"/>
      <c r="Q32" s="13"/>
      <c r="R32" s="13"/>
      <c r="S32" s="13"/>
      <c r="T32" s="13"/>
      <c r="U32" s="13"/>
      <c r="V32" s="13"/>
      <c r="W32" s="13"/>
      <c r="X32" s="13"/>
      <c r="Y32" s="13"/>
      <c r="Z32" s="13"/>
      <c r="AA32" s="13"/>
      <c r="AB32" s="13"/>
      <c r="AC32" s="13"/>
      <c r="AD32" s="13"/>
      <c r="AE32" s="13"/>
      <c r="AF32" s="13"/>
      <c r="AG32" s="13"/>
      <c r="AH32" s="13"/>
      <c r="AI32" s="13"/>
      <c r="AJ32" s="13"/>
      <c r="AK32" s="13"/>
      <c r="AL32" s="13"/>
      <c r="AM32" s="13"/>
      <c r="AN32" s="13"/>
      <c r="AO32" s="13"/>
      <c r="AP32" s="13"/>
      <c r="AQ32" s="13"/>
    </row>
    <row r="33" spans="1:43" ht="20.100000000000001" customHeight="1">
      <c r="A33" s="13"/>
      <c r="B33" s="13"/>
      <c r="C33" s="13"/>
      <c r="D33" s="13"/>
      <c r="E33" s="13"/>
      <c r="F33" s="13"/>
      <c r="G33" s="13"/>
      <c r="H33" s="13"/>
      <c r="I33" s="13"/>
      <c r="J33" s="13"/>
      <c r="K33" s="13"/>
      <c r="L33" s="13"/>
      <c r="M33" s="13"/>
      <c r="N33" s="13"/>
      <c r="O33" s="13"/>
      <c r="P33" s="13"/>
      <c r="Q33" s="13"/>
      <c r="R33" s="13"/>
      <c r="S33" s="13"/>
      <c r="T33" s="13"/>
      <c r="U33" s="13"/>
      <c r="V33" s="13"/>
      <c r="W33" s="13"/>
      <c r="X33" s="13"/>
      <c r="Y33" s="13"/>
      <c r="Z33" s="13"/>
      <c r="AA33" s="13"/>
      <c r="AB33" s="13"/>
      <c r="AC33" s="13"/>
      <c r="AD33" s="13"/>
      <c r="AE33" s="13"/>
      <c r="AF33" s="13"/>
      <c r="AG33" s="13"/>
      <c r="AH33" s="13"/>
      <c r="AI33" s="13"/>
      <c r="AJ33" s="13"/>
      <c r="AK33" s="13"/>
      <c r="AL33" s="13"/>
      <c r="AM33" s="13"/>
      <c r="AN33" s="13"/>
      <c r="AO33" s="13"/>
      <c r="AP33" s="13"/>
      <c r="AQ33" s="13"/>
    </row>
    <row r="34" spans="1:43" ht="20.100000000000001" customHeight="1">
      <c r="A34" s="13"/>
      <c r="B34" s="13"/>
      <c r="C34" s="13"/>
      <c r="D34" s="13"/>
      <c r="E34" s="13"/>
      <c r="F34" s="13"/>
      <c r="G34" s="13"/>
      <c r="H34" s="13"/>
      <c r="I34" s="13"/>
      <c r="J34" s="13"/>
      <c r="K34" s="13"/>
      <c r="L34" s="13"/>
      <c r="M34" s="13"/>
      <c r="N34" s="13"/>
      <c r="O34" s="13"/>
      <c r="P34" s="13"/>
      <c r="Q34" s="13"/>
      <c r="R34" s="13"/>
      <c r="S34" s="13"/>
      <c r="T34" s="13"/>
      <c r="U34" s="13"/>
      <c r="V34" s="13"/>
      <c r="W34" s="13"/>
      <c r="X34" s="13"/>
      <c r="Y34" s="13"/>
      <c r="Z34" s="13"/>
      <c r="AA34" s="13"/>
      <c r="AB34" s="13"/>
      <c r="AC34" s="13"/>
      <c r="AD34" s="13"/>
      <c r="AE34" s="13"/>
      <c r="AF34" s="13"/>
      <c r="AG34" s="13"/>
      <c r="AH34" s="13"/>
      <c r="AI34" s="13"/>
      <c r="AJ34" s="13"/>
      <c r="AK34" s="13"/>
      <c r="AL34" s="13"/>
      <c r="AM34" s="13"/>
      <c r="AN34" s="13"/>
      <c r="AO34" s="13"/>
      <c r="AP34" s="13"/>
      <c r="AQ34" s="13"/>
    </row>
    <row r="35" spans="1:43" ht="20.100000000000001" customHeight="1">
      <c r="A35" s="13"/>
      <c r="B35" s="13"/>
      <c r="C35" s="13"/>
      <c r="D35" s="13"/>
      <c r="E35" s="13"/>
      <c r="F35" s="13"/>
      <c r="G35" s="13"/>
      <c r="H35" s="13"/>
      <c r="I35" s="13"/>
      <c r="J35" s="13"/>
      <c r="K35" s="13"/>
      <c r="L35" s="13"/>
      <c r="M35" s="13"/>
      <c r="N35" s="13"/>
      <c r="O35" s="13"/>
      <c r="P35" s="13"/>
      <c r="Q35" s="13"/>
      <c r="R35" s="13"/>
      <c r="S35" s="13"/>
      <c r="T35" s="13"/>
      <c r="U35" s="13"/>
      <c r="V35" s="13"/>
      <c r="W35" s="13"/>
      <c r="X35" s="13"/>
      <c r="Y35" s="13"/>
      <c r="Z35" s="13"/>
      <c r="AA35" s="13"/>
      <c r="AB35" s="13"/>
      <c r="AC35" s="13"/>
      <c r="AD35" s="13"/>
      <c r="AE35" s="13"/>
      <c r="AF35" s="13"/>
      <c r="AG35" s="13"/>
      <c r="AH35" s="13"/>
      <c r="AI35" s="13"/>
      <c r="AJ35" s="13"/>
      <c r="AK35" s="13"/>
      <c r="AL35" s="13"/>
      <c r="AM35" s="13"/>
      <c r="AN35" s="13"/>
      <c r="AO35" s="13"/>
      <c r="AP35" s="13"/>
      <c r="AQ35" s="13"/>
    </row>
    <row r="36" spans="1:43" ht="20.100000000000001" customHeight="1">
      <c r="A36" s="13"/>
      <c r="B36" s="13"/>
      <c r="C36" s="13"/>
      <c r="D36" s="13"/>
      <c r="E36" s="13"/>
      <c r="F36" s="13"/>
      <c r="G36" s="13"/>
      <c r="H36" s="13"/>
      <c r="I36" s="13"/>
      <c r="J36" s="13"/>
      <c r="K36" s="13"/>
      <c r="L36" s="13"/>
      <c r="M36" s="13"/>
      <c r="N36" s="13"/>
      <c r="O36" s="13"/>
      <c r="P36" s="13"/>
      <c r="Q36" s="13"/>
      <c r="R36" s="13"/>
      <c r="S36" s="13"/>
      <c r="T36" s="13"/>
      <c r="U36" s="13"/>
      <c r="V36" s="13"/>
      <c r="W36" s="13"/>
      <c r="X36" s="13"/>
      <c r="Y36" s="13"/>
      <c r="Z36" s="13"/>
      <c r="AA36" s="13"/>
      <c r="AB36" s="13"/>
      <c r="AC36" s="13"/>
      <c r="AD36" s="13"/>
      <c r="AE36" s="13"/>
      <c r="AF36" s="13"/>
      <c r="AG36" s="13"/>
      <c r="AH36" s="13"/>
      <c r="AI36" s="13"/>
      <c r="AJ36" s="13"/>
      <c r="AK36" s="13"/>
      <c r="AL36" s="13"/>
      <c r="AM36" s="13"/>
      <c r="AN36" s="13"/>
      <c r="AO36" s="13"/>
      <c r="AP36" s="13"/>
      <c r="AQ36" s="13"/>
    </row>
    <row r="37" spans="1:43" ht="20.100000000000001" customHeight="1">
      <c r="A37" s="13"/>
      <c r="B37" s="13"/>
      <c r="C37" s="13"/>
      <c r="D37" s="13"/>
      <c r="E37" s="13"/>
      <c r="F37" s="13"/>
      <c r="G37" s="13"/>
      <c r="H37" s="13"/>
      <c r="I37" s="13"/>
      <c r="J37" s="13"/>
      <c r="K37" s="13"/>
      <c r="L37" s="13"/>
      <c r="M37" s="13"/>
      <c r="N37" s="13"/>
      <c r="O37" s="13"/>
      <c r="P37" s="13"/>
      <c r="Q37" s="13"/>
      <c r="R37" s="13"/>
      <c r="S37" s="13"/>
      <c r="T37" s="13"/>
      <c r="U37" s="13"/>
      <c r="V37" s="13"/>
      <c r="W37" s="13"/>
      <c r="X37" s="13"/>
      <c r="Y37" s="13"/>
      <c r="Z37" s="13"/>
      <c r="AA37" s="13"/>
      <c r="AB37" s="13"/>
      <c r="AC37" s="13"/>
      <c r="AD37" s="13"/>
      <c r="AE37" s="13"/>
      <c r="AF37" s="13"/>
      <c r="AG37" s="13"/>
      <c r="AH37" s="13"/>
      <c r="AI37" s="13"/>
      <c r="AJ37" s="13"/>
      <c r="AK37" s="13"/>
      <c r="AL37" s="13"/>
      <c r="AM37" s="13"/>
      <c r="AN37" s="13"/>
      <c r="AO37" s="13"/>
      <c r="AP37" s="13"/>
      <c r="AQ37" s="13"/>
    </row>
    <row r="38" spans="1:43" ht="20.100000000000001" customHeight="1">
      <c r="A38" s="13"/>
      <c r="B38" s="13"/>
      <c r="C38" s="13"/>
      <c r="D38" s="13"/>
      <c r="E38" s="13"/>
      <c r="F38" s="13"/>
      <c r="G38" s="13"/>
      <c r="H38" s="13"/>
      <c r="I38" s="13"/>
      <c r="J38" s="13"/>
      <c r="K38" s="13"/>
      <c r="L38" s="13"/>
      <c r="M38" s="13"/>
      <c r="N38" s="13"/>
      <c r="O38" s="13"/>
      <c r="P38" s="13"/>
      <c r="Q38" s="13"/>
      <c r="R38" s="13"/>
      <c r="S38" s="13"/>
      <c r="T38" s="13"/>
      <c r="U38" s="13"/>
      <c r="V38" s="13"/>
      <c r="W38" s="13"/>
      <c r="X38" s="13"/>
      <c r="Y38" s="13"/>
      <c r="Z38" s="13"/>
      <c r="AA38" s="13"/>
      <c r="AB38" s="13"/>
      <c r="AC38" s="13"/>
      <c r="AD38" s="13"/>
      <c r="AE38" s="13"/>
      <c r="AF38" s="13"/>
      <c r="AG38" s="13"/>
      <c r="AH38" s="13"/>
      <c r="AI38" s="13"/>
      <c r="AJ38" s="13"/>
      <c r="AK38" s="13"/>
      <c r="AL38" s="13"/>
      <c r="AM38" s="13"/>
      <c r="AN38" s="13"/>
      <c r="AO38" s="13"/>
      <c r="AP38" s="13"/>
      <c r="AQ38" s="13"/>
    </row>
    <row r="39" spans="1:43" ht="20.100000000000001" customHeight="1">
      <c r="A39" s="13"/>
      <c r="B39" s="13"/>
      <c r="C39" s="13"/>
      <c r="D39" s="13"/>
      <c r="E39" s="13"/>
      <c r="F39" s="13"/>
      <c r="G39" s="13"/>
      <c r="H39" s="13"/>
      <c r="I39" s="13"/>
      <c r="J39" s="13"/>
      <c r="K39" s="13"/>
      <c r="L39" s="13"/>
      <c r="M39" s="13"/>
      <c r="N39" s="13"/>
      <c r="O39" s="13"/>
      <c r="P39" s="13"/>
      <c r="Q39" s="13"/>
      <c r="R39" s="13"/>
      <c r="S39" s="13"/>
      <c r="T39" s="13"/>
      <c r="U39" s="13"/>
      <c r="V39" s="13"/>
      <c r="W39" s="13"/>
      <c r="X39" s="13"/>
      <c r="Y39" s="13"/>
      <c r="Z39" s="13"/>
      <c r="AA39" s="13"/>
      <c r="AB39" s="13"/>
      <c r="AC39" s="13"/>
      <c r="AD39" s="13"/>
      <c r="AE39" s="13"/>
      <c r="AF39" s="13"/>
      <c r="AG39" s="13"/>
      <c r="AH39" s="13"/>
      <c r="AI39" s="13"/>
      <c r="AJ39" s="13"/>
      <c r="AK39" s="13"/>
      <c r="AL39" s="13"/>
      <c r="AM39" s="13"/>
      <c r="AN39" s="13"/>
      <c r="AO39" s="13"/>
      <c r="AP39" s="13"/>
      <c r="AQ39" s="13"/>
    </row>
    <row r="40" spans="1:43" ht="20.100000000000001" customHeight="1">
      <c r="A40" s="13"/>
      <c r="B40" s="13"/>
      <c r="C40" s="13"/>
      <c r="D40" s="13"/>
      <c r="E40" s="13"/>
      <c r="F40" s="13"/>
      <c r="G40" s="13"/>
      <c r="H40" s="13"/>
      <c r="I40" s="13"/>
      <c r="J40" s="13"/>
      <c r="K40" s="13"/>
      <c r="L40" s="13"/>
      <c r="M40" s="13"/>
      <c r="N40" s="13"/>
      <c r="O40" s="13"/>
      <c r="P40" s="13"/>
      <c r="Q40" s="13"/>
      <c r="R40" s="13"/>
      <c r="S40" s="13"/>
      <c r="T40" s="13"/>
      <c r="U40" s="13"/>
      <c r="V40" s="13"/>
      <c r="W40" s="13"/>
      <c r="X40" s="13"/>
      <c r="Y40" s="13"/>
      <c r="Z40" s="13"/>
      <c r="AA40" s="13"/>
      <c r="AB40" s="13"/>
      <c r="AC40" s="13"/>
      <c r="AD40" s="13"/>
      <c r="AE40" s="13"/>
      <c r="AF40" s="13"/>
      <c r="AG40" s="13"/>
      <c r="AH40" s="13"/>
      <c r="AI40" s="13"/>
      <c r="AJ40" s="13"/>
      <c r="AK40" s="13"/>
      <c r="AL40" s="13"/>
      <c r="AM40" s="13"/>
      <c r="AN40" s="13"/>
      <c r="AO40" s="13"/>
      <c r="AP40" s="13"/>
      <c r="AQ40" s="13"/>
    </row>
    <row r="41" spans="1:43" ht="20.100000000000001" customHeight="1">
      <c r="A41" s="13"/>
      <c r="B41" s="13"/>
      <c r="C41" s="13"/>
      <c r="D41" s="13"/>
      <c r="E41" s="13"/>
      <c r="F41" s="13"/>
      <c r="G41" s="13"/>
      <c r="H41" s="13"/>
      <c r="I41" s="13"/>
      <c r="J41" s="13"/>
      <c r="K41" s="13"/>
      <c r="L41" s="13"/>
      <c r="M41" s="13"/>
      <c r="N41" s="13"/>
      <c r="O41" s="13"/>
      <c r="P41" s="13"/>
      <c r="Q41" s="13"/>
      <c r="R41" s="13"/>
      <c r="S41" s="13"/>
      <c r="T41" s="13"/>
      <c r="U41" s="13"/>
      <c r="V41" s="13"/>
      <c r="W41" s="13"/>
      <c r="X41" s="13"/>
      <c r="Y41" s="13"/>
      <c r="Z41" s="13"/>
      <c r="AA41" s="13"/>
      <c r="AB41" s="13"/>
      <c r="AC41" s="13"/>
      <c r="AD41" s="13"/>
      <c r="AE41" s="13"/>
      <c r="AF41" s="13"/>
      <c r="AG41" s="13"/>
      <c r="AH41" s="13"/>
      <c r="AI41" s="13"/>
      <c r="AJ41" s="13"/>
      <c r="AK41" s="13"/>
      <c r="AL41" s="13"/>
      <c r="AM41" s="13"/>
      <c r="AN41" s="13"/>
      <c r="AO41" s="13"/>
      <c r="AP41" s="13"/>
      <c r="AQ41" s="13"/>
    </row>
    <row r="42" spans="1:43" ht="20.100000000000001" customHeight="1">
      <c r="A42" s="13"/>
      <c r="B42" s="13"/>
      <c r="C42" s="13"/>
      <c r="D42" s="13"/>
      <c r="E42" s="13"/>
      <c r="F42" s="13"/>
      <c r="G42" s="13"/>
      <c r="H42" s="13"/>
      <c r="I42" s="13"/>
      <c r="J42" s="13"/>
      <c r="K42" s="13"/>
      <c r="L42" s="13"/>
      <c r="M42" s="13"/>
      <c r="N42" s="13"/>
      <c r="O42" s="13"/>
      <c r="P42" s="13"/>
      <c r="Q42" s="13"/>
      <c r="R42" s="13"/>
      <c r="S42" s="13"/>
      <c r="T42" s="13"/>
      <c r="U42" s="13"/>
      <c r="V42" s="13"/>
      <c r="W42" s="13"/>
      <c r="X42" s="13"/>
      <c r="Y42" s="13"/>
      <c r="Z42" s="13"/>
      <c r="AA42" s="13"/>
      <c r="AB42" s="13"/>
      <c r="AC42" s="13"/>
      <c r="AD42" s="13"/>
      <c r="AE42" s="13"/>
      <c r="AF42" s="13"/>
      <c r="AG42" s="13"/>
      <c r="AH42" s="13"/>
      <c r="AI42" s="13"/>
      <c r="AJ42" s="13"/>
      <c r="AK42" s="13"/>
      <c r="AL42" s="13"/>
      <c r="AM42" s="13"/>
      <c r="AN42" s="13"/>
      <c r="AO42" s="13"/>
      <c r="AP42" s="13"/>
      <c r="AQ42" s="13"/>
    </row>
    <row r="43" spans="1:43" ht="20.100000000000001" customHeight="1">
      <c r="A43" s="13"/>
      <c r="B43" s="13"/>
      <c r="C43" s="13"/>
      <c r="D43" s="13"/>
      <c r="E43" s="13"/>
      <c r="F43" s="13"/>
      <c r="G43" s="13"/>
      <c r="H43" s="13"/>
      <c r="I43" s="13"/>
      <c r="J43" s="13"/>
      <c r="K43" s="13"/>
      <c r="L43" s="13"/>
      <c r="M43" s="13"/>
      <c r="N43" s="13"/>
      <c r="O43" s="13"/>
      <c r="P43" s="13"/>
      <c r="Q43" s="13"/>
      <c r="R43" s="13"/>
      <c r="S43" s="13"/>
      <c r="T43" s="13"/>
      <c r="U43" s="13"/>
      <c r="V43" s="13"/>
      <c r="W43" s="13"/>
      <c r="X43" s="13"/>
      <c r="Y43" s="13"/>
      <c r="Z43" s="13"/>
      <c r="AA43" s="13"/>
      <c r="AB43" s="13"/>
      <c r="AC43" s="13"/>
      <c r="AD43" s="13"/>
      <c r="AE43" s="13"/>
      <c r="AF43" s="13"/>
      <c r="AG43" s="13"/>
      <c r="AH43" s="13"/>
      <c r="AI43" s="13"/>
      <c r="AJ43" s="13"/>
      <c r="AK43" s="13"/>
      <c r="AL43" s="13"/>
      <c r="AM43" s="13"/>
      <c r="AN43" s="13"/>
      <c r="AO43" s="13"/>
      <c r="AP43" s="13"/>
      <c r="AQ43" s="13"/>
    </row>
    <row r="44" spans="1:43" ht="20.100000000000001" customHeight="1">
      <c r="A44" s="13"/>
      <c r="B44" s="13"/>
      <c r="C44" s="13"/>
      <c r="D44" s="13"/>
      <c r="E44" s="13"/>
      <c r="F44" s="13"/>
      <c r="G44" s="13"/>
      <c r="H44" s="13"/>
      <c r="I44" s="13"/>
      <c r="J44" s="13"/>
      <c r="K44" s="13"/>
      <c r="L44" s="13"/>
      <c r="M44" s="13"/>
      <c r="N44" s="13"/>
      <c r="O44" s="13"/>
      <c r="P44" s="13"/>
      <c r="Q44" s="13"/>
      <c r="R44" s="13"/>
      <c r="S44" s="13"/>
      <c r="T44" s="13"/>
      <c r="U44" s="13"/>
      <c r="V44" s="13"/>
      <c r="W44" s="13"/>
      <c r="X44" s="13"/>
      <c r="Y44" s="13"/>
      <c r="Z44" s="13"/>
      <c r="AA44" s="13"/>
      <c r="AB44" s="13"/>
      <c r="AC44" s="13"/>
      <c r="AD44" s="13"/>
      <c r="AE44" s="13"/>
      <c r="AF44" s="13"/>
      <c r="AG44" s="13"/>
      <c r="AH44" s="13"/>
      <c r="AI44" s="13"/>
      <c r="AJ44" s="13"/>
      <c r="AK44" s="13"/>
      <c r="AL44" s="13"/>
      <c r="AM44" s="13"/>
      <c r="AN44" s="13"/>
      <c r="AO44" s="13"/>
      <c r="AP44" s="13"/>
      <c r="AQ44" s="13"/>
    </row>
    <row r="45" spans="1:43" ht="20.100000000000001" customHeight="1">
      <c r="A45" s="13"/>
      <c r="B45" s="13"/>
      <c r="C45" s="13"/>
      <c r="D45" s="13"/>
      <c r="E45" s="13"/>
      <c r="F45" s="13"/>
      <c r="G45" s="13"/>
      <c r="H45" s="13"/>
      <c r="I45" s="13"/>
      <c r="J45" s="13"/>
      <c r="K45" s="13"/>
      <c r="L45" s="13"/>
      <c r="M45" s="13"/>
      <c r="N45" s="13"/>
      <c r="O45" s="13"/>
      <c r="P45" s="13"/>
      <c r="Q45" s="13"/>
      <c r="R45" s="13"/>
      <c r="S45" s="13"/>
      <c r="T45" s="13"/>
      <c r="U45" s="13"/>
      <c r="V45" s="13"/>
      <c r="W45" s="13"/>
      <c r="X45" s="13"/>
      <c r="Y45" s="13"/>
      <c r="Z45" s="13"/>
      <c r="AA45" s="13"/>
      <c r="AB45" s="13"/>
      <c r="AC45" s="13"/>
      <c r="AD45" s="13"/>
      <c r="AE45" s="13"/>
      <c r="AF45" s="13"/>
      <c r="AG45" s="13"/>
      <c r="AH45" s="13"/>
      <c r="AI45" s="13"/>
      <c r="AJ45" s="13"/>
      <c r="AK45" s="13"/>
      <c r="AL45" s="13"/>
      <c r="AM45" s="13"/>
      <c r="AN45" s="13"/>
      <c r="AO45" s="13"/>
      <c r="AP45" s="13"/>
      <c r="AQ45" s="13"/>
    </row>
    <row r="46" spans="1:43" ht="20.100000000000001" customHeight="1">
      <c r="A46" s="13"/>
      <c r="B46" s="13"/>
      <c r="C46" s="13"/>
      <c r="D46" s="13"/>
      <c r="E46" s="13"/>
      <c r="F46" s="13"/>
      <c r="G46" s="13"/>
      <c r="H46" s="13"/>
      <c r="I46" s="13"/>
      <c r="J46" s="13"/>
      <c r="K46" s="13"/>
      <c r="L46" s="13"/>
      <c r="M46" s="13"/>
      <c r="N46" s="13"/>
      <c r="O46" s="13"/>
      <c r="P46" s="13"/>
      <c r="Q46" s="13"/>
      <c r="R46" s="13"/>
      <c r="S46" s="13"/>
      <c r="T46" s="13"/>
      <c r="U46" s="13"/>
      <c r="V46" s="13"/>
      <c r="W46" s="13"/>
      <c r="X46" s="13"/>
      <c r="Y46" s="13"/>
      <c r="Z46" s="13"/>
      <c r="AA46" s="13"/>
      <c r="AB46" s="13"/>
      <c r="AC46" s="13"/>
      <c r="AD46" s="13"/>
      <c r="AE46" s="13"/>
      <c r="AF46" s="13"/>
      <c r="AG46" s="13"/>
      <c r="AH46" s="13"/>
      <c r="AI46" s="13"/>
      <c r="AJ46" s="13"/>
      <c r="AK46" s="13"/>
      <c r="AL46" s="13"/>
      <c r="AM46" s="13"/>
      <c r="AN46" s="13"/>
      <c r="AO46" s="13"/>
      <c r="AP46" s="13"/>
      <c r="AQ46" s="13"/>
    </row>
  </sheetData>
  <sheetProtection algorithmName="SHA-512" hashValue="WNPRxBAf6WV0vFE/XFjLp9dkmDFjj0l3U3cfIDQC45EJcUN7H37yzEHdvdPuAECJvwkZgvVb9D6AtUip7NkZpw==" saltValue="kuH54Aw5NQcHJfyOtaRcjA==" spinCount="100000" sheet="1" objects="1" scenarios="1"/>
  <mergeCells count="4">
    <mergeCell ref="P18:Q18"/>
    <mergeCell ref="P23:Q23"/>
    <mergeCell ref="P22:Q22"/>
    <mergeCell ref="C23:M23"/>
  </mergeCells>
  <phoneticPr fontId="0" type="noConversion"/>
  <hyperlinks>
    <hyperlink ref="P18:Q18" location="'1'!A1" tooltip="Reken zelf!" display="} klik hier" xr:uid="{00000000-0004-0000-0000-000000000000}"/>
    <hyperlink ref="C23:L23" r:id="rId1" display="Tiensesteenweg 306 - 3000 Leuven - klantenservice@indicator.be" xr:uid="{00000000-0004-0000-0000-000001000000}"/>
    <hyperlink ref="C23:M23" r:id="rId2" display="Schootense Dreef 31 § 5708 HZ Helmond § klantenservice@indicator.nl" xr:uid="{00000000-0004-0000-0000-000002000000}"/>
  </hyperlinks>
  <pageMargins left="0.75" right="0.75" top="1" bottom="1" header="0.5" footer="0.5"/>
  <pageSetup paperSize="9" orientation="portrait"/>
  <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autoPageBreaks="0"/>
  </sheetPr>
  <dimension ref="A1:R54"/>
  <sheetViews>
    <sheetView showGridLines="0" showRowColHeaders="0" topLeftCell="I1" zoomScale="115" zoomScaleNormal="115" zoomScalePageLayoutView="150" workbookViewId="0">
      <selection activeCell="O2" sqref="O2"/>
    </sheetView>
  </sheetViews>
  <sheetFormatPr defaultColWidth="9.140625" defaultRowHeight="15.75" customHeight="1"/>
  <cols>
    <col min="1" max="1" width="5.5703125" style="25" customWidth="1"/>
    <col min="2" max="3" width="23.5703125" style="25" customWidth="1"/>
    <col min="4" max="4" width="19" style="25" customWidth="1"/>
    <col min="5" max="5" width="10.42578125" style="25" customWidth="1"/>
    <col min="6" max="6" width="10.42578125" style="25" hidden="1" customWidth="1"/>
    <col min="7" max="7" width="21.85546875" style="25" hidden="1" customWidth="1"/>
    <col min="8" max="8" width="23.5703125" style="25" customWidth="1"/>
    <col min="9" max="9" width="21" style="25" customWidth="1"/>
    <col min="10" max="10" width="1.42578125" style="25" customWidth="1"/>
    <col min="11" max="11" width="21" style="25" customWidth="1"/>
    <col min="12" max="12" width="0.85546875" style="36" customWidth="1"/>
    <col min="13" max="13" width="19.42578125" style="25" customWidth="1"/>
    <col min="14" max="14" width="1.42578125" style="36" customWidth="1"/>
    <col min="15" max="30" width="5.5703125" style="25" customWidth="1"/>
    <col min="31" max="16384" width="9.140625" style="25"/>
  </cols>
  <sheetData>
    <row r="1" spans="2:18" ht="15.75" customHeight="1" thickBot="1">
      <c r="O1" s="14"/>
      <c r="P1" s="14"/>
      <c r="Q1" s="15"/>
      <c r="R1" s="15"/>
    </row>
    <row r="2" spans="2:18" ht="30" customHeight="1">
      <c r="B2" s="26" t="s">
        <v>30</v>
      </c>
      <c r="C2" s="26"/>
      <c r="D2" s="26"/>
      <c r="E2" s="26"/>
      <c r="F2" s="26"/>
      <c r="G2" s="26"/>
      <c r="H2" s="26"/>
      <c r="I2" s="26"/>
      <c r="J2" s="26"/>
      <c r="K2" s="26"/>
      <c r="O2" s="16" t="s">
        <v>9</v>
      </c>
      <c r="P2" s="17" t="s">
        <v>3</v>
      </c>
      <c r="Q2" s="18" t="s">
        <v>10</v>
      </c>
      <c r="R2" s="18" t="s">
        <v>11</v>
      </c>
    </row>
    <row r="3" spans="2:18" ht="15.75" customHeight="1">
      <c r="O3" s="19"/>
      <c r="P3" s="20"/>
      <c r="Q3" s="20"/>
      <c r="R3" s="21"/>
    </row>
    <row r="4" spans="2:18" ht="15.75" customHeight="1">
      <c r="B4" s="24" t="s">
        <v>12</v>
      </c>
      <c r="C4" s="24"/>
      <c r="D4" s="27" t="s">
        <v>3</v>
      </c>
      <c r="E4" s="27" t="s">
        <v>3</v>
      </c>
      <c r="F4" s="76"/>
      <c r="G4" s="78"/>
      <c r="H4" s="24"/>
      <c r="I4" s="24"/>
      <c r="J4" s="24"/>
      <c r="K4" s="24"/>
      <c r="L4" s="46"/>
      <c r="O4" s="20"/>
      <c r="P4" s="20"/>
      <c r="Q4" s="20"/>
      <c r="R4" s="20"/>
    </row>
    <row r="5" spans="2:18" ht="15.75" customHeight="1">
      <c r="B5" s="117" t="s">
        <v>18</v>
      </c>
      <c r="C5" s="118"/>
      <c r="D5" s="60" t="s">
        <v>35</v>
      </c>
      <c r="E5" s="60" t="s">
        <v>22</v>
      </c>
      <c r="F5" s="60"/>
      <c r="G5" s="60"/>
      <c r="H5" s="60" t="s">
        <v>20</v>
      </c>
      <c r="I5" s="60" t="s">
        <v>21</v>
      </c>
      <c r="J5" s="68"/>
      <c r="K5" s="68"/>
      <c r="L5" s="47"/>
      <c r="O5" s="22"/>
      <c r="P5" s="22"/>
      <c r="Q5" s="23"/>
      <c r="R5" s="23"/>
    </row>
    <row r="6" spans="2:18" ht="15.75" customHeight="1">
      <c r="B6" s="110"/>
      <c r="C6" s="110"/>
      <c r="D6" s="72"/>
      <c r="E6" s="61"/>
      <c r="F6" s="81"/>
      <c r="G6" s="62" t="b">
        <f>OR(D6&gt;=450,E6="ja")</f>
        <v>0</v>
      </c>
      <c r="H6" s="87">
        <f t="shared" ref="H6:H17" si="0">IF(G6=TRUE,D6,0)</f>
        <v>0</v>
      </c>
      <c r="I6" s="88">
        <f t="shared" ref="I6:I17" si="1">IF(G6=FALSE,D6,0)</f>
        <v>0</v>
      </c>
      <c r="J6" s="69"/>
      <c r="K6" s="80"/>
      <c r="L6" s="52"/>
      <c r="O6" s="22"/>
      <c r="P6" s="22"/>
      <c r="Q6" s="23"/>
      <c r="R6" s="23"/>
    </row>
    <row r="7" spans="2:18" ht="15.75" customHeight="1">
      <c r="B7" s="110"/>
      <c r="C7" s="110"/>
      <c r="D7" s="72"/>
      <c r="E7" s="61"/>
      <c r="F7" s="81" t="s">
        <v>19</v>
      </c>
      <c r="G7" s="62" t="b">
        <f t="shared" ref="G7:G17" si="2">OR(D7&gt;=450,E7="ja")</f>
        <v>0</v>
      </c>
      <c r="H7" s="87">
        <f t="shared" si="0"/>
        <v>0</v>
      </c>
      <c r="I7" s="88">
        <f t="shared" si="1"/>
        <v>0</v>
      </c>
      <c r="J7" s="69"/>
      <c r="K7" s="80"/>
      <c r="L7" s="52"/>
      <c r="O7" s="22"/>
      <c r="P7" s="22"/>
      <c r="Q7" s="23"/>
      <c r="R7" s="23"/>
    </row>
    <row r="8" spans="2:18" ht="15.75" customHeight="1">
      <c r="B8" s="110"/>
      <c r="C8" s="110"/>
      <c r="D8" s="72"/>
      <c r="E8" s="61"/>
      <c r="F8" s="81" t="s">
        <v>23</v>
      </c>
      <c r="G8" s="62" t="b">
        <f t="shared" si="2"/>
        <v>0</v>
      </c>
      <c r="H8" s="87">
        <f t="shared" si="0"/>
        <v>0</v>
      </c>
      <c r="I8" s="88">
        <f t="shared" si="1"/>
        <v>0</v>
      </c>
      <c r="J8" s="69"/>
      <c r="K8" s="80"/>
      <c r="L8" s="52"/>
      <c r="O8" s="28"/>
      <c r="P8" s="28"/>
      <c r="Q8" s="28"/>
      <c r="R8" s="28"/>
    </row>
    <row r="9" spans="2:18" ht="15.75" customHeight="1">
      <c r="B9" s="110"/>
      <c r="C9" s="110"/>
      <c r="D9" s="72"/>
      <c r="E9" s="61"/>
      <c r="F9" s="77"/>
      <c r="G9" s="62" t="b">
        <f t="shared" si="2"/>
        <v>0</v>
      </c>
      <c r="H9" s="87">
        <f t="shared" si="0"/>
        <v>0</v>
      </c>
      <c r="I9" s="88">
        <f t="shared" si="1"/>
        <v>0</v>
      </c>
      <c r="J9" s="69"/>
      <c r="K9" s="80"/>
      <c r="L9" s="52"/>
      <c r="O9" s="28"/>
      <c r="P9" s="28"/>
      <c r="Q9" s="28"/>
      <c r="R9" s="28"/>
    </row>
    <row r="10" spans="2:18" ht="15.75" customHeight="1">
      <c r="B10" s="110"/>
      <c r="C10" s="110"/>
      <c r="D10" s="72"/>
      <c r="E10" s="61"/>
      <c r="F10" s="77"/>
      <c r="G10" s="62" t="b">
        <f t="shared" si="2"/>
        <v>0</v>
      </c>
      <c r="H10" s="87">
        <f t="shared" si="0"/>
        <v>0</v>
      </c>
      <c r="I10" s="88">
        <f t="shared" si="1"/>
        <v>0</v>
      </c>
      <c r="J10" s="69"/>
      <c r="K10" s="80"/>
      <c r="L10" s="52"/>
      <c r="O10" s="28"/>
      <c r="P10" s="28"/>
      <c r="Q10" s="28"/>
      <c r="R10" s="28"/>
    </row>
    <row r="11" spans="2:18" ht="15.75" customHeight="1">
      <c r="B11" s="110"/>
      <c r="C11" s="110"/>
      <c r="D11" s="72"/>
      <c r="E11" s="61"/>
      <c r="F11" s="77"/>
      <c r="G11" s="62" t="b">
        <f t="shared" si="2"/>
        <v>0</v>
      </c>
      <c r="H11" s="87">
        <f t="shared" si="0"/>
        <v>0</v>
      </c>
      <c r="I11" s="88">
        <f t="shared" si="1"/>
        <v>0</v>
      </c>
      <c r="J11" s="69"/>
      <c r="K11" s="80"/>
      <c r="L11" s="52"/>
      <c r="O11" s="28"/>
      <c r="P11" s="28"/>
      <c r="Q11" s="28"/>
      <c r="R11" s="28"/>
    </row>
    <row r="12" spans="2:18" ht="15.75" customHeight="1">
      <c r="B12" s="110"/>
      <c r="C12" s="110"/>
      <c r="D12" s="72"/>
      <c r="E12" s="61"/>
      <c r="F12" s="77"/>
      <c r="G12" s="62" t="b">
        <f t="shared" si="2"/>
        <v>0</v>
      </c>
      <c r="H12" s="87">
        <f t="shared" si="0"/>
        <v>0</v>
      </c>
      <c r="I12" s="88">
        <f t="shared" si="1"/>
        <v>0</v>
      </c>
      <c r="J12" s="69"/>
      <c r="K12" s="80"/>
      <c r="L12" s="52"/>
      <c r="O12" s="28"/>
      <c r="P12" s="28"/>
      <c r="Q12" s="28"/>
      <c r="R12" s="28"/>
    </row>
    <row r="13" spans="2:18" ht="15.75" customHeight="1">
      <c r="B13" s="110"/>
      <c r="C13" s="110"/>
      <c r="D13" s="72"/>
      <c r="E13" s="61"/>
      <c r="F13" s="77"/>
      <c r="G13" s="62" t="b">
        <f t="shared" si="2"/>
        <v>0</v>
      </c>
      <c r="H13" s="87">
        <f t="shared" si="0"/>
        <v>0</v>
      </c>
      <c r="I13" s="88">
        <f t="shared" si="1"/>
        <v>0</v>
      </c>
      <c r="J13" s="69"/>
      <c r="K13" s="80"/>
      <c r="L13" s="52"/>
      <c r="O13" s="28"/>
      <c r="P13" s="28"/>
      <c r="Q13" s="28"/>
      <c r="R13" s="28"/>
    </row>
    <row r="14" spans="2:18" ht="15.75" customHeight="1">
      <c r="B14" s="110"/>
      <c r="C14" s="110"/>
      <c r="D14" s="72"/>
      <c r="E14" s="61"/>
      <c r="F14" s="77"/>
      <c r="G14" s="62" t="b">
        <f t="shared" si="2"/>
        <v>0</v>
      </c>
      <c r="H14" s="87">
        <f t="shared" si="0"/>
        <v>0</v>
      </c>
      <c r="I14" s="88">
        <f t="shared" si="1"/>
        <v>0</v>
      </c>
      <c r="J14" s="69"/>
      <c r="K14" s="80"/>
      <c r="L14" s="52"/>
      <c r="O14" s="28"/>
      <c r="P14" s="28"/>
      <c r="Q14" s="28"/>
      <c r="R14" s="28"/>
    </row>
    <row r="15" spans="2:18" ht="15.75" customHeight="1">
      <c r="B15" s="110"/>
      <c r="C15" s="110"/>
      <c r="D15" s="72"/>
      <c r="E15" s="61"/>
      <c r="F15" s="77"/>
      <c r="G15" s="62" t="b">
        <f t="shared" si="2"/>
        <v>0</v>
      </c>
      <c r="H15" s="87">
        <f t="shared" si="0"/>
        <v>0</v>
      </c>
      <c r="I15" s="88">
        <f t="shared" si="1"/>
        <v>0</v>
      </c>
      <c r="J15" s="69"/>
      <c r="K15" s="80"/>
      <c r="L15" s="52"/>
      <c r="O15" s="28"/>
      <c r="P15" s="28"/>
      <c r="Q15" s="28"/>
      <c r="R15" s="28"/>
    </row>
    <row r="16" spans="2:18" ht="15.75" customHeight="1">
      <c r="B16" s="110"/>
      <c r="C16" s="110"/>
      <c r="D16" s="72"/>
      <c r="E16" s="61"/>
      <c r="F16" s="77"/>
      <c r="G16" s="62" t="b">
        <f t="shared" si="2"/>
        <v>0</v>
      </c>
      <c r="H16" s="87">
        <f t="shared" si="0"/>
        <v>0</v>
      </c>
      <c r="I16" s="88">
        <f t="shared" si="1"/>
        <v>0</v>
      </c>
      <c r="J16" s="69"/>
      <c r="K16" s="80"/>
      <c r="L16" s="52"/>
      <c r="M16" s="50"/>
      <c r="N16" s="42"/>
      <c r="O16" s="29"/>
      <c r="P16" s="28"/>
      <c r="Q16" s="28"/>
      <c r="R16" s="28"/>
    </row>
    <row r="17" spans="2:18" ht="15.75" customHeight="1">
      <c r="B17" s="111"/>
      <c r="C17" s="111"/>
      <c r="D17" s="99"/>
      <c r="E17" s="100"/>
      <c r="F17" s="77"/>
      <c r="G17" s="62" t="b">
        <f t="shared" si="2"/>
        <v>0</v>
      </c>
      <c r="H17" s="101">
        <f t="shared" si="0"/>
        <v>0</v>
      </c>
      <c r="I17" s="102">
        <f t="shared" si="1"/>
        <v>0</v>
      </c>
      <c r="J17" s="69"/>
      <c r="K17" s="80"/>
      <c r="L17" s="52"/>
      <c r="M17" s="51"/>
      <c r="N17" s="42"/>
      <c r="O17" s="29"/>
      <c r="P17" s="28"/>
      <c r="Q17" s="28"/>
      <c r="R17" s="28"/>
    </row>
    <row r="18" spans="2:18" ht="15.75" customHeight="1">
      <c r="B18" s="103" t="s">
        <v>34</v>
      </c>
      <c r="C18" s="104"/>
      <c r="D18" s="104"/>
      <c r="E18" s="104"/>
      <c r="F18" s="104"/>
      <c r="G18" s="104"/>
      <c r="H18" s="105">
        <f>SUM(H6:H17)</f>
        <v>0</v>
      </c>
      <c r="I18" s="106">
        <f>SUM(I6:I17)</f>
        <v>0</v>
      </c>
      <c r="J18" s="67"/>
      <c r="K18" s="67"/>
      <c r="L18" s="54"/>
      <c r="M18" s="50"/>
      <c r="N18" s="42"/>
      <c r="O18" s="29"/>
      <c r="P18" s="28"/>
      <c r="Q18" s="28"/>
      <c r="R18" s="28"/>
    </row>
    <row r="19" spans="2:18" ht="15.75" customHeight="1">
      <c r="B19" s="53"/>
      <c r="C19" s="53"/>
      <c r="D19" s="53"/>
      <c r="E19" s="53"/>
      <c r="F19" s="53"/>
      <c r="G19" s="53"/>
      <c r="H19" s="82"/>
      <c r="I19" s="89"/>
      <c r="J19" s="53"/>
      <c r="K19" s="53"/>
      <c r="L19" s="54"/>
      <c r="M19" s="50"/>
      <c r="N19" s="42"/>
      <c r="O19" s="29"/>
      <c r="P19" s="28"/>
      <c r="Q19" s="28"/>
      <c r="R19" s="28"/>
    </row>
    <row r="20" spans="2:18" ht="15.75" customHeight="1">
      <c r="B20" s="85" t="s">
        <v>31</v>
      </c>
      <c r="C20" s="86"/>
      <c r="D20" s="86"/>
      <c r="E20" s="96"/>
      <c r="F20" s="96"/>
      <c r="G20" s="96"/>
      <c r="H20" s="90">
        <v>0</v>
      </c>
      <c r="I20" s="91"/>
      <c r="J20" s="70"/>
      <c r="K20" s="70"/>
      <c r="M20" s="35"/>
      <c r="N20" s="43"/>
      <c r="O20" s="30"/>
      <c r="P20" s="28"/>
      <c r="Q20" s="28"/>
      <c r="R20" s="28"/>
    </row>
    <row r="21" spans="2:18" ht="15.75" customHeight="1">
      <c r="B21" s="63" t="s">
        <v>29</v>
      </c>
      <c r="C21" s="97"/>
      <c r="D21" s="97"/>
      <c r="E21" s="97"/>
      <c r="F21" s="70"/>
      <c r="G21" s="70"/>
      <c r="H21" s="83">
        <f>IF(H18&gt;=450,+H20+H18,0)</f>
        <v>0</v>
      </c>
      <c r="I21" s="92" t="s">
        <v>33</v>
      </c>
      <c r="J21" s="70"/>
      <c r="K21" s="70"/>
      <c r="M21" s="35"/>
      <c r="N21" s="43"/>
      <c r="O21" s="30"/>
      <c r="P21" s="28"/>
      <c r="Q21" s="28"/>
      <c r="R21" s="28"/>
    </row>
    <row r="22" spans="2:18" ht="15.75" customHeight="1">
      <c r="B22" s="63"/>
      <c r="C22" s="64"/>
      <c r="D22" s="97"/>
      <c r="E22" s="97"/>
      <c r="F22" s="70"/>
      <c r="G22" s="70"/>
      <c r="H22" s="84"/>
      <c r="I22" s="93"/>
      <c r="J22" s="70"/>
      <c r="K22" s="70"/>
      <c r="M22" s="35"/>
      <c r="N22" s="43"/>
      <c r="O22" s="30"/>
      <c r="P22" s="28"/>
      <c r="Q22" s="28"/>
      <c r="R22" s="28"/>
    </row>
    <row r="23" spans="2:18" ht="15.75" customHeight="1">
      <c r="B23" s="65" t="s">
        <v>24</v>
      </c>
      <c r="C23" s="66"/>
      <c r="D23" s="98"/>
      <c r="E23" s="98"/>
      <c r="F23" s="71"/>
      <c r="G23" s="71"/>
      <c r="H23" s="83">
        <f>+K42</f>
        <v>0</v>
      </c>
      <c r="I23" s="94"/>
      <c r="J23" s="71"/>
      <c r="K23" s="71"/>
      <c r="N23" s="44"/>
      <c r="O23" s="30"/>
      <c r="P23" s="28"/>
      <c r="Q23" s="28"/>
      <c r="R23" s="28"/>
    </row>
    <row r="24" spans="2:18" ht="15.75" customHeight="1">
      <c r="B24" s="41"/>
      <c r="C24" s="36"/>
      <c r="D24" s="36"/>
      <c r="E24" s="36"/>
      <c r="F24" s="36"/>
      <c r="G24" s="36"/>
      <c r="H24" s="36"/>
      <c r="I24" s="36"/>
      <c r="J24" s="36"/>
      <c r="K24" s="36"/>
      <c r="O24" s="28"/>
      <c r="P24" s="28"/>
      <c r="Q24" s="28"/>
      <c r="R24" s="28"/>
    </row>
    <row r="25" spans="2:18" ht="15.75" customHeight="1">
      <c r="B25" s="41"/>
      <c r="C25" s="36"/>
      <c r="D25" s="36"/>
      <c r="E25" s="36"/>
      <c r="F25" s="36"/>
      <c r="G25" s="36"/>
      <c r="H25" s="79"/>
      <c r="I25" s="36"/>
      <c r="J25" s="36"/>
      <c r="K25" s="36"/>
      <c r="O25" s="28"/>
      <c r="P25" s="28"/>
      <c r="Q25" s="28"/>
      <c r="R25" s="28"/>
    </row>
    <row r="26" spans="2:18" ht="60" customHeight="1">
      <c r="B26" s="41"/>
      <c r="C26" s="36"/>
      <c r="D26" s="36"/>
      <c r="E26" s="36"/>
      <c r="F26" s="36"/>
      <c r="G26" s="36"/>
      <c r="H26" s="114" t="str">
        <f>IF(AND(H21&lt;=2300,H21&gt;0),"Omdat u niet boven de € 2.300,- aan investeringen uitkomt, kunt u de investeringen van &lt; € 450,- die deel uitmaken van een complex, beter direct van de winst aftrekken.","")</f>
        <v/>
      </c>
      <c r="I26" s="114"/>
      <c r="J26" s="114"/>
      <c r="K26" s="114"/>
      <c r="O26" s="28"/>
      <c r="P26" s="28"/>
      <c r="Q26" s="28"/>
      <c r="R26" s="28"/>
    </row>
    <row r="27" spans="2:18" ht="50.1" customHeight="1">
      <c r="B27" s="41"/>
      <c r="C27" s="36"/>
      <c r="D27" s="36"/>
      <c r="E27" s="36"/>
      <c r="F27" s="36"/>
      <c r="G27" s="36"/>
      <c r="H27" s="114" t="str">
        <f>IF(AND(H21&lt;=104059,H21&gt;56192),"Boven de € 56.192,- t/m € 104.059,- aan investeringen heeft u geen recht meer op de maximale aftrek van 28%, maar op een vaste aftrek van € 15.734,-. ","")</f>
        <v/>
      </c>
      <c r="I27" s="114"/>
      <c r="J27" s="114"/>
      <c r="K27" s="114"/>
      <c r="O27" s="28"/>
      <c r="P27" s="28"/>
      <c r="Q27" s="28"/>
      <c r="R27" s="28"/>
    </row>
    <row r="28" spans="2:18" ht="50.1" customHeight="1">
      <c r="B28" s="41"/>
      <c r="C28" s="36"/>
      <c r="D28" s="36"/>
      <c r="E28" s="36"/>
      <c r="F28" s="36"/>
      <c r="G28" s="36"/>
      <c r="H28" s="114" t="str">
        <f>IF(H21&gt;104059,"Vanaf € 104.059,- aan investeringen wordt de vaste aftrek van € 15.734,- verminderd met 7,56% van het bedrag dat de € 104.059,- te boven gaat. Investeert u meer dan € 312.176,-? Dan krijgt u geen investeringsaftrek.","")</f>
        <v/>
      </c>
      <c r="I28" s="114"/>
      <c r="J28" s="114"/>
      <c r="K28" s="114"/>
      <c r="O28" s="28"/>
      <c r="P28" s="28"/>
      <c r="Q28" s="28"/>
      <c r="R28" s="28"/>
    </row>
    <row r="29" spans="2:18" ht="50.1" customHeight="1">
      <c r="B29" s="41"/>
      <c r="C29" s="36"/>
      <c r="D29" s="36"/>
      <c r="E29" s="36"/>
      <c r="F29" s="36"/>
      <c r="G29" s="36"/>
      <c r="H29" s="114" t="str">
        <f>IF(H21&gt;56192,"Zo kan het dus voordeliger zijn om investeringen van &lt; € 450,- niet aan te merken als een complex, maar direct van de winst af te trekken. Ook kan het doorschuiven van de investering naar volgend jaar u voordeel opleveren.","")</f>
        <v/>
      </c>
      <c r="I29" s="114"/>
      <c r="J29" s="114"/>
      <c r="K29" s="114"/>
      <c r="O29" s="28"/>
      <c r="P29" s="28"/>
      <c r="Q29" s="28"/>
      <c r="R29" s="28"/>
    </row>
    <row r="30" spans="2:18" ht="15.75" customHeight="1">
      <c r="B30" s="41"/>
      <c r="C30" s="36"/>
      <c r="D30" s="36"/>
      <c r="E30" s="36"/>
      <c r="F30" s="36"/>
      <c r="G30" s="36"/>
      <c r="H30" s="36"/>
      <c r="I30" s="36"/>
      <c r="J30" s="36"/>
      <c r="K30" s="36"/>
      <c r="O30" s="28"/>
      <c r="P30" s="28"/>
      <c r="Q30" s="28"/>
      <c r="R30" s="28"/>
    </row>
    <row r="31" spans="2:18" ht="15.75" customHeight="1">
      <c r="B31" s="41"/>
      <c r="C31" s="36"/>
      <c r="D31" s="36"/>
      <c r="E31" s="36"/>
      <c r="F31" s="36"/>
      <c r="G31" s="36"/>
      <c r="H31" s="115"/>
      <c r="I31" s="115"/>
      <c r="J31" s="115"/>
      <c r="K31" s="115"/>
      <c r="O31" s="28"/>
      <c r="P31" s="28"/>
      <c r="Q31" s="28"/>
      <c r="R31" s="28"/>
    </row>
    <row r="32" spans="2:18" ht="15.75" customHeight="1">
      <c r="B32" s="41"/>
      <c r="C32" s="36"/>
      <c r="D32" s="36"/>
      <c r="E32" s="36"/>
      <c r="F32" s="36"/>
      <c r="G32" s="36"/>
      <c r="H32" s="115"/>
      <c r="I32" s="115"/>
      <c r="J32" s="115"/>
      <c r="K32" s="115"/>
      <c r="O32" s="28"/>
      <c r="P32" s="28"/>
      <c r="Q32" s="28"/>
      <c r="R32" s="28"/>
    </row>
    <row r="33" spans="1:18" ht="15.75" customHeight="1">
      <c r="B33" s="40"/>
      <c r="C33" s="40"/>
      <c r="D33" s="40"/>
      <c r="E33" s="40"/>
      <c r="F33" s="40"/>
      <c r="G33" s="40"/>
      <c r="H33" s="40"/>
      <c r="I33" s="40"/>
      <c r="J33" s="40"/>
      <c r="K33" s="40"/>
      <c r="L33" s="34"/>
      <c r="M33" s="34"/>
      <c r="N33" s="34"/>
      <c r="O33" s="28"/>
      <c r="P33" s="28"/>
      <c r="Q33" s="28"/>
      <c r="R33" s="28"/>
    </row>
    <row r="34" spans="1:18" ht="15.75" customHeight="1">
      <c r="O34" s="28"/>
      <c r="P34" s="28"/>
      <c r="Q34" s="28"/>
      <c r="R34" s="28"/>
    </row>
    <row r="35" spans="1:18" ht="15.75" customHeight="1">
      <c r="B35" s="24" t="s">
        <v>28</v>
      </c>
      <c r="C35" s="24"/>
      <c r="D35" s="24"/>
      <c r="E35" s="24"/>
      <c r="F35" s="24"/>
      <c r="G35" s="24"/>
      <c r="H35" s="112" t="s">
        <v>15</v>
      </c>
      <c r="I35" s="113"/>
      <c r="J35" s="24"/>
      <c r="K35" s="24"/>
      <c r="O35" s="28"/>
      <c r="P35" s="28"/>
      <c r="Q35" s="28"/>
      <c r="R35" s="28"/>
    </row>
    <row r="36" spans="1:18" ht="15.75" customHeight="1">
      <c r="H36" s="58" t="s">
        <v>13</v>
      </c>
      <c r="I36" s="39" t="s">
        <v>14</v>
      </c>
      <c r="K36" s="33" t="s">
        <v>1</v>
      </c>
      <c r="L36" s="48"/>
      <c r="O36" s="28"/>
      <c r="P36" s="28"/>
      <c r="Q36" s="28"/>
      <c r="R36" s="28"/>
    </row>
    <row r="37" spans="1:18" ht="15.75" customHeight="1">
      <c r="B37" s="116" t="s">
        <v>16</v>
      </c>
      <c r="C37" s="116"/>
      <c r="D37" s="59"/>
      <c r="E37" s="59"/>
      <c r="F37" s="59"/>
      <c r="G37" s="59"/>
      <c r="H37" s="57">
        <v>0</v>
      </c>
      <c r="I37" s="31">
        <v>2300</v>
      </c>
      <c r="J37" s="59"/>
      <c r="K37" s="37">
        <f>+calc!B6</f>
        <v>0</v>
      </c>
      <c r="L37" s="43"/>
      <c r="O37" s="28"/>
      <c r="P37" s="28"/>
      <c r="Q37" s="28"/>
      <c r="R37" s="28"/>
    </row>
    <row r="38" spans="1:18" ht="15.75" customHeight="1">
      <c r="B38" s="116" t="s">
        <v>2</v>
      </c>
      <c r="C38" s="116"/>
      <c r="D38" s="59"/>
      <c r="E38" s="59"/>
      <c r="F38" s="59"/>
      <c r="G38" s="59"/>
      <c r="H38" s="57">
        <v>2300</v>
      </c>
      <c r="I38" s="31">
        <v>56192</v>
      </c>
      <c r="J38" s="59"/>
      <c r="K38" s="38">
        <f>+calc!B13</f>
        <v>0</v>
      </c>
      <c r="L38" s="43"/>
      <c r="M38" s="32"/>
      <c r="N38" s="45"/>
      <c r="O38" s="28"/>
      <c r="P38" s="28"/>
      <c r="Q38" s="28"/>
      <c r="R38" s="28"/>
    </row>
    <row r="39" spans="1:18" ht="15.75" customHeight="1">
      <c r="B39" s="116" t="s">
        <v>25</v>
      </c>
      <c r="C39" s="116"/>
      <c r="D39" s="59"/>
      <c r="E39" s="59"/>
      <c r="F39" s="59"/>
      <c r="G39" s="59"/>
      <c r="H39" s="57">
        <v>56193</v>
      </c>
      <c r="I39" s="31">
        <v>104059</v>
      </c>
      <c r="J39" s="59"/>
      <c r="K39" s="38">
        <f>+calc!B20</f>
        <v>0</v>
      </c>
      <c r="L39" s="43"/>
      <c r="O39" s="28"/>
      <c r="P39" s="28"/>
      <c r="Q39" s="28"/>
      <c r="R39" s="28"/>
    </row>
    <row r="40" spans="1:18" ht="36" customHeight="1">
      <c r="B40" s="116" t="s">
        <v>26</v>
      </c>
      <c r="C40" s="116"/>
      <c r="D40" s="59"/>
      <c r="E40" s="59"/>
      <c r="F40" s="59"/>
      <c r="G40" s="59"/>
      <c r="H40" s="57">
        <v>104060</v>
      </c>
      <c r="I40" s="31">
        <v>312176</v>
      </c>
      <c r="J40" s="59"/>
      <c r="K40" s="38">
        <f>+calc!B27</f>
        <v>0</v>
      </c>
      <c r="L40" s="43"/>
      <c r="O40" s="28"/>
      <c r="P40" s="28"/>
      <c r="Q40" s="28"/>
      <c r="R40" s="28"/>
    </row>
    <row r="41" spans="1:18" ht="15.75" customHeight="1">
      <c r="B41" s="116" t="s">
        <v>16</v>
      </c>
      <c r="C41" s="116"/>
      <c r="D41" s="59"/>
      <c r="E41" s="59"/>
      <c r="F41" s="59"/>
      <c r="G41" s="59"/>
      <c r="H41" s="57">
        <v>312176</v>
      </c>
      <c r="I41" s="95"/>
      <c r="J41" s="59"/>
      <c r="K41" s="38">
        <f>+calc!B34</f>
        <v>0</v>
      </c>
      <c r="L41" s="43"/>
      <c r="O41" s="28"/>
      <c r="P41" s="28"/>
      <c r="Q41" s="28"/>
      <c r="R41" s="28"/>
    </row>
    <row r="42" spans="1:18" ht="15.75" customHeight="1">
      <c r="B42" s="73" t="s">
        <v>27</v>
      </c>
      <c r="C42" s="74"/>
      <c r="D42" s="74"/>
      <c r="E42" s="74"/>
      <c r="F42" s="74"/>
      <c r="G42" s="74"/>
      <c r="H42" s="74"/>
      <c r="I42" s="74"/>
      <c r="J42" s="74"/>
      <c r="K42" s="75">
        <f>SUM(K37:K41)</f>
        <v>0</v>
      </c>
      <c r="L42" s="49"/>
      <c r="O42" s="28"/>
      <c r="P42" s="28"/>
      <c r="Q42" s="28"/>
      <c r="R42" s="28"/>
    </row>
    <row r="43" spans="1:18" ht="15.75" customHeight="1">
      <c r="O43" s="28"/>
      <c r="P43" s="28"/>
      <c r="Q43" s="28"/>
      <c r="R43" s="28"/>
    </row>
    <row r="44" spans="1:18" ht="15.75" customHeight="1">
      <c r="O44" s="28"/>
      <c r="P44" s="28"/>
      <c r="Q44" s="28"/>
      <c r="R44" s="28"/>
    </row>
    <row r="45" spans="1:18" ht="15.75" customHeight="1">
      <c r="A45" s="28"/>
      <c r="B45" s="28"/>
      <c r="C45" s="28"/>
      <c r="D45" s="28"/>
      <c r="E45" s="28"/>
      <c r="F45" s="28"/>
      <c r="G45" s="28"/>
      <c r="H45" s="28"/>
      <c r="I45" s="28"/>
      <c r="J45" s="28"/>
      <c r="K45" s="28"/>
      <c r="L45" s="28"/>
      <c r="M45" s="28"/>
      <c r="N45" s="28"/>
      <c r="O45" s="28"/>
      <c r="P45" s="28"/>
      <c r="Q45" s="28"/>
      <c r="R45" s="28"/>
    </row>
    <row r="50" spans="5:5" ht="15.75" hidden="1" customHeight="1">
      <c r="E50" s="25">
        <v>56192</v>
      </c>
    </row>
    <row r="51" spans="5:5" ht="15.75" hidden="1" customHeight="1">
      <c r="E51" s="25">
        <f>+E50/100*28</f>
        <v>15733.759999999998</v>
      </c>
    </row>
    <row r="52" spans="5:5" ht="15.75" hidden="1" customHeight="1">
      <c r="E52" s="25">
        <f>+E51/100*7.56</f>
        <v>1189.4722559999998</v>
      </c>
    </row>
    <row r="53" spans="5:5" ht="15.75" hidden="1" customHeight="1">
      <c r="E53" s="25">
        <v>15734</v>
      </c>
    </row>
    <row r="54" spans="5:5" ht="15.75" hidden="1" customHeight="1">
      <c r="E54" s="25">
        <f>+E53-E52</f>
        <v>14544.527744000001</v>
      </c>
    </row>
  </sheetData>
  <sheetProtection algorithmName="SHA-512" hashValue="uAOwG2rtl3SC72aoBAISb/Ht+ErxUKnBiQ51L/M4ZKtcxzy2DCwUbuKJcO1k/Ct5U8+51NiW34zRBmgaNT3A5w==" saltValue="19ILBvSAMFerDzFMdkd2XQ==" spinCount="100000" sheet="1" objects="1" scenarios="1"/>
  <mergeCells count="25">
    <mergeCell ref="B10:C10"/>
    <mergeCell ref="B11:C11"/>
    <mergeCell ref="B12:C12"/>
    <mergeCell ref="B14:C14"/>
    <mergeCell ref="B5:C5"/>
    <mergeCell ref="B6:C6"/>
    <mergeCell ref="B7:C7"/>
    <mergeCell ref="B8:C8"/>
    <mergeCell ref="B9:C9"/>
    <mergeCell ref="B13:C13"/>
    <mergeCell ref="B40:C40"/>
    <mergeCell ref="B41:C41"/>
    <mergeCell ref="B37:C37"/>
    <mergeCell ref="B38:C38"/>
    <mergeCell ref="B39:C39"/>
    <mergeCell ref="B15:C15"/>
    <mergeCell ref="B16:C16"/>
    <mergeCell ref="B17:C17"/>
    <mergeCell ref="H35:I35"/>
    <mergeCell ref="H26:K26"/>
    <mergeCell ref="H27:K27"/>
    <mergeCell ref="H29:K29"/>
    <mergeCell ref="H31:K31"/>
    <mergeCell ref="H28:K28"/>
    <mergeCell ref="H32:K32"/>
  </mergeCells>
  <phoneticPr fontId="1" type="noConversion"/>
  <dataValidations count="2">
    <dataValidation type="decimal" allowBlank="1" showInputMessage="1" showErrorMessage="1" error="Het bedrag van de investering moet minimaal € 450,- zijn." sqref="L6:L19" xr:uid="{00000000-0002-0000-0100-000000000000}">
      <formula1>450</formula1>
      <formula2>9.99999999999999E+22</formula2>
    </dataValidation>
    <dataValidation type="list" allowBlank="1" showInputMessage="1" showErrorMessage="1" sqref="E6:E17" xr:uid="{00000000-0002-0000-0100-000001000000}">
      <formula1>$F$6:$F$8</formula1>
    </dataValidation>
  </dataValidations>
  <hyperlinks>
    <hyperlink ref="O2" location="Home!A1" tooltip="Home" display="Ç" xr:uid="{00000000-0004-0000-0100-000000000000}"/>
  </hyperlinks>
  <pageMargins left="0.7" right="0.7" top="0.57999999999999996" bottom="0.59" header="0.3" footer="0.3"/>
  <pageSetup paperSize="9" orientation="landscape"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autoPageBreaks="0"/>
  </sheetPr>
  <dimension ref="A1:C34"/>
  <sheetViews>
    <sheetView showGridLines="0" showRowColHeaders="0" workbookViewId="0">
      <selection activeCell="A26" sqref="A26"/>
    </sheetView>
  </sheetViews>
  <sheetFormatPr defaultColWidth="0.140625" defaultRowHeight="14.25"/>
  <cols>
    <col min="1" max="1" width="15.42578125" style="55" bestFit="1" customWidth="1"/>
    <col min="2" max="2" width="14.140625" style="55" bestFit="1" customWidth="1"/>
    <col min="3" max="16384" width="0.140625" style="56"/>
  </cols>
  <sheetData>
    <row r="1" spans="1:3">
      <c r="A1" s="55" t="s">
        <v>17</v>
      </c>
    </row>
    <row r="2" spans="1:3">
      <c r="A2" s="55">
        <f>+'1'!H21</f>
        <v>0</v>
      </c>
      <c r="B2" s="55" t="s">
        <v>0</v>
      </c>
    </row>
    <row r="3" spans="1:3">
      <c r="A3" s="55">
        <v>2300</v>
      </c>
    </row>
    <row r="4" spans="1:3">
      <c r="A4" s="55">
        <v>2300</v>
      </c>
    </row>
    <row r="6" spans="1:3">
      <c r="B6" s="55">
        <f>IF(AND(A2&lt;=A3,A2&gt;=A4),(0),(0))</f>
        <v>0</v>
      </c>
      <c r="C6" s="55"/>
    </row>
    <row r="8" spans="1:3">
      <c r="A8" s="55" t="s">
        <v>17</v>
      </c>
    </row>
    <row r="9" spans="1:3">
      <c r="A9" s="55">
        <f>+'1'!H21</f>
        <v>0</v>
      </c>
      <c r="B9" s="55" t="s">
        <v>0</v>
      </c>
    </row>
    <row r="10" spans="1:3">
      <c r="A10" s="55">
        <v>2300.0100000000002</v>
      </c>
    </row>
    <row r="11" spans="1:3">
      <c r="A11" s="55">
        <v>56192</v>
      </c>
    </row>
    <row r="13" spans="1:3">
      <c r="B13" s="55">
        <f>IF(AND(A9&gt;=A10,A9&lt;=A11),(A9/100*28),(0))</f>
        <v>0</v>
      </c>
    </row>
    <row r="15" spans="1:3">
      <c r="A15" s="55" t="s">
        <v>17</v>
      </c>
    </row>
    <row r="16" spans="1:3">
      <c r="A16" s="55">
        <f>+'1'!H21</f>
        <v>0</v>
      </c>
      <c r="B16" s="55" t="s">
        <v>0</v>
      </c>
    </row>
    <row r="17" spans="1:2">
      <c r="A17" s="55">
        <v>56192.01</v>
      </c>
    </row>
    <row r="18" spans="1:2">
      <c r="A18" s="55">
        <v>104059</v>
      </c>
    </row>
    <row r="20" spans="1:2">
      <c r="B20" s="55">
        <f>IF(AND(A16&gt;=A17,A16&lt;=A18),(15734),(0))</f>
        <v>0</v>
      </c>
    </row>
    <row r="22" spans="1:2">
      <c r="A22" s="55" t="s">
        <v>17</v>
      </c>
    </row>
    <row r="23" spans="1:2">
      <c r="A23" s="55">
        <f>+'1'!H21</f>
        <v>0</v>
      </c>
      <c r="B23" s="55" t="s">
        <v>0</v>
      </c>
    </row>
    <row r="24" spans="1:2">
      <c r="A24" s="55">
        <v>104059.01</v>
      </c>
    </row>
    <row r="25" spans="1:2">
      <c r="A25" s="55">
        <v>312176</v>
      </c>
    </row>
    <row r="26" spans="1:2">
      <c r="A26" s="55">
        <f>(+A23-A24)/100*7.56</f>
        <v>-7866.861155999999</v>
      </c>
    </row>
    <row r="27" spans="1:2">
      <c r="B27" s="55">
        <f>IF(AND(A23&gt;=A24,A23&lt;=A25),(15734-A26),(0))</f>
        <v>0</v>
      </c>
    </row>
    <row r="29" spans="1:2">
      <c r="A29" s="55" t="s">
        <v>17</v>
      </c>
    </row>
    <row r="30" spans="1:2">
      <c r="A30" s="55">
        <f>+'1'!H21</f>
        <v>0</v>
      </c>
      <c r="B30" s="55" t="s">
        <v>0</v>
      </c>
    </row>
    <row r="31" spans="1:2">
      <c r="A31" s="55">
        <v>312176.01</v>
      </c>
    </row>
    <row r="32" spans="1:2">
      <c r="A32" s="55">
        <v>312176.01</v>
      </c>
    </row>
    <row r="34" spans="2:2" s="56" customFormat="1">
      <c r="B34" s="55">
        <f>IF(AND(A30&gt;=A31,A30&lt;=A32),(0),(0))</f>
        <v>0</v>
      </c>
    </row>
  </sheetData>
  <sheetProtection algorithmName="SHA-512" hashValue="U+12pnk45ZZMvp6u6AG4rfhHrnNlwi8DAnuaa+hJuAxyHviCH8dfqh5oiNx5F5K0ZMnfKfqHoF49Uhz0aviWnw==" saltValue="LJoHhtTQvDIBNPwq08t8YA==" spinCount="100000" sheet="1" objects="1" scenarios="1"/>
  <phoneticPr fontId="1" type="noConversion"/>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Home</vt:lpstr>
      <vt:lpstr>1</vt:lpstr>
      <vt:lpstr>'1'!Print_Area</vt:lpstr>
      <vt:lpstr>Home!Print_Area</vt:lpstr>
      <vt:lpstr>'1'!Print_Titles</vt:lpstr>
    </vt:vector>
  </TitlesOfParts>
  <Company>Indicator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Gied JASPARS</dc:creator>
  <cp:lastModifiedBy>Gied Jaspars</cp:lastModifiedBy>
  <cp:lastPrinted>2015-02-03T10:42:30Z</cp:lastPrinted>
  <dcterms:created xsi:type="dcterms:W3CDTF">2012-03-04T06:56:56Z</dcterms:created>
  <dcterms:modified xsi:type="dcterms:W3CDTF">2017-10-27T12:27:42Z</dcterms:modified>
</cp:coreProperties>
</file>